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централізоване водопостачання т" sheetId="1" r:id="rId1"/>
  </sheets>
  <definedNames/>
  <calcPr fullCalcOnLoad="1"/>
</workbook>
</file>

<file path=xl/sharedStrings.xml><?xml version="1.0" encoding="utf-8"?>
<sst xmlns="http://schemas.openxmlformats.org/spreadsheetml/2006/main" count="70" uniqueCount="59">
  <si>
    <t>Додаток</t>
  </si>
  <si>
    <t xml:space="preserve">              Структура тарифів на послуги з централізованого водопостачання  та  централізованого водовідведення                    комунального підприємства «Чорноморськводоканал» Одеського району Одеської області</t>
  </si>
  <si>
    <t>2021 рік</t>
  </si>
  <si>
    <t>Без ПДВ</t>
  </si>
  <si>
    <t>№ п/п</t>
  </si>
  <si>
    <t>Найменування показників</t>
  </si>
  <si>
    <t>Централізоване водопостачання</t>
  </si>
  <si>
    <t>Централізоване водовідведення</t>
  </si>
  <si>
    <t>тис.грн.  На рік</t>
  </si>
  <si>
    <t>грн./м3</t>
  </si>
  <si>
    <t>тис.грн. На рік</t>
  </si>
  <si>
    <t>Виробнича собівартість, у тому числі:</t>
  </si>
  <si>
    <t>прямі матеріальні витрати, у тому числі:</t>
  </si>
  <si>
    <t>1,1,1</t>
  </si>
  <si>
    <t>електроенергія</t>
  </si>
  <si>
    <t>1,1,2</t>
  </si>
  <si>
    <t>витрати на придбання води в інших суб'єктів господарювання /очищення власних стічних вод іншими суб'єктами господарювання</t>
  </si>
  <si>
    <t>1,1,3</t>
  </si>
  <si>
    <t>витрати на реагенти</t>
  </si>
  <si>
    <t>1,1,4</t>
  </si>
  <si>
    <t>матеріали, запасні частинита інші  матеріальні ресурси  (в т.ч. Ремонти)</t>
  </si>
  <si>
    <t>прямі витрати на оплату праці</t>
  </si>
  <si>
    <t>інші прямі витрати, у тому числі:</t>
  </si>
  <si>
    <t>1,3,1,</t>
  </si>
  <si>
    <t>відрахування на соціальні заходи</t>
  </si>
  <si>
    <t>1,3,2</t>
  </si>
  <si>
    <t>амортизаційні відрахування</t>
  </si>
  <si>
    <t>1,3,3</t>
  </si>
  <si>
    <t>підкачка води сторонніми організаціми</t>
  </si>
  <si>
    <t>1,3,4</t>
  </si>
  <si>
    <t>інші прямі витрати</t>
  </si>
  <si>
    <t>загальновиробничі витрати, у тому числі</t>
  </si>
  <si>
    <t>1,4,1</t>
  </si>
  <si>
    <t>витрати на оплату праці</t>
  </si>
  <si>
    <t>1,4,2</t>
  </si>
  <si>
    <t>1,4,3</t>
  </si>
  <si>
    <t>1,4,4</t>
  </si>
  <si>
    <t>інші витрати</t>
  </si>
  <si>
    <t>Адміністративні витрати, у тому числі:</t>
  </si>
  <si>
    <t>Витрати на збут, у тому числі</t>
  </si>
  <si>
    <t>Інші операційні витрати</t>
  </si>
  <si>
    <t>Фінансові витрати</t>
  </si>
  <si>
    <t>Повна собівартість</t>
  </si>
  <si>
    <t>Розрахунковий прибуток, у тому числі:</t>
  </si>
  <si>
    <t>податок на прибуток</t>
  </si>
  <si>
    <t>дивіденди</t>
  </si>
  <si>
    <t>резервний фонд (капітал)</t>
  </si>
  <si>
    <t>на розвиток виробництва</t>
  </si>
  <si>
    <t>обігові кошти</t>
  </si>
  <si>
    <t>Витрати на відшкодування втрат</t>
  </si>
  <si>
    <t>Вартість централізованого водопоствчання/водовідведення, тис.грн.</t>
  </si>
  <si>
    <t>Тариф споживачам, які є  суб'єктами господарювання у сфері централізованого водопостачання/водовідведення, грн./м3 (без ПДВ)</t>
  </si>
  <si>
    <t>Тариф споживачам, які є суб'єктами господарювання у сфері централізованого водопостачання/   водовідведення, грн./м3 (з ПДВ)</t>
  </si>
  <si>
    <t>Тариф споживачам, які не  є суб'єктами господарювання у сфері централізованого водопостачання/водовідведення, грн./м3 (без ПДВ)</t>
  </si>
  <si>
    <t>Тариф споживачам, які не  є суб'єктами господарювання у сфері централізованого водопостачання/водовідведення, грн./м3 (з ПДВ)</t>
  </si>
  <si>
    <t>Обсяг реалізації, тис.м3</t>
  </si>
  <si>
    <t>Обсяг реалізації споживачам, які є суб'єктами господарювання у сфері централізованого водопостачання/водовідведення, тис.м3</t>
  </si>
  <si>
    <t>Обсяг реалізації споживачам, які не є суб'єктами господарювання у сфері централізованого водопостачання/водовідведення, тис.м3</t>
  </si>
  <si>
    <t xml:space="preserve">Директор                                                                    Володимир БОНДАРЕНКО      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</si>
</sst>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000"/>
    <numFmt numFmtId="167" formatCode="0.0"/>
    <numFmt numFmtId="168" formatCode="0"/>
    <numFmt numFmtId="169" formatCode="0.00"/>
    <numFmt numFmtId="170" formatCode="0.000"/>
  </numFmts>
  <fonts count="8"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right" wrapText="1"/>
    </xf>
    <xf numFmtId="164" fontId="4" fillId="0" borderId="0" xfId="0" applyFont="1" applyAlignment="1">
      <alignment/>
    </xf>
    <xf numFmtId="164" fontId="1" fillId="0" borderId="0" xfId="0" applyFont="1" applyAlignment="1">
      <alignment wrapText="1"/>
    </xf>
    <xf numFmtId="164" fontId="2" fillId="0" borderId="0" xfId="0" applyFont="1" applyAlignment="1">
      <alignment horizontal="center"/>
    </xf>
    <xf numFmtId="164" fontId="1" fillId="0" borderId="0" xfId="0" applyFont="1" applyAlignment="1">
      <alignment horizontal="right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left"/>
    </xf>
    <xf numFmtId="164" fontId="1" fillId="0" borderId="1" xfId="0" applyFont="1" applyBorder="1" applyAlignment="1">
      <alignment/>
    </xf>
    <xf numFmtId="164" fontId="5" fillId="0" borderId="0" xfId="0" applyFont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7" fontId="0" fillId="0" borderId="0" xfId="0" applyNumberFormat="1" applyAlignment="1">
      <alignment/>
    </xf>
    <xf numFmtId="167" fontId="1" fillId="0" borderId="1" xfId="0" applyNumberFormat="1" applyFont="1" applyBorder="1" applyAlignment="1">
      <alignment horizontal="left"/>
    </xf>
    <xf numFmtId="164" fontId="2" fillId="0" borderId="1" xfId="0" applyFont="1" applyBorder="1" applyAlignment="1">
      <alignment wrapText="1"/>
    </xf>
    <xf numFmtId="167" fontId="1" fillId="0" borderId="1" xfId="0" applyNumberFormat="1" applyFont="1" applyBorder="1" applyAlignment="1">
      <alignment/>
    </xf>
    <xf numFmtId="164" fontId="4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1" fillId="0" borderId="1" xfId="0" applyFont="1" applyBorder="1" applyAlignment="1">
      <alignment horizontal="justify" wrapText="1"/>
    </xf>
    <xf numFmtId="167" fontId="2" fillId="0" borderId="1" xfId="0" applyNumberFormat="1" applyFont="1" applyBorder="1" applyAlignment="1">
      <alignment horizontal="left"/>
    </xf>
    <xf numFmtId="167" fontId="5" fillId="0" borderId="0" xfId="0" applyNumberFormat="1" applyFont="1" applyAlignment="1">
      <alignment horizontal="center"/>
    </xf>
    <xf numFmtId="168" fontId="2" fillId="0" borderId="1" xfId="0" applyNumberFormat="1" applyFont="1" applyBorder="1" applyAlignment="1">
      <alignment horizontal="left"/>
    </xf>
    <xf numFmtId="164" fontId="2" fillId="0" borderId="1" xfId="0" applyFont="1" applyBorder="1" applyAlignment="1">
      <alignment horizontal="left"/>
    </xf>
    <xf numFmtId="164" fontId="1" fillId="0" borderId="1" xfId="0" applyFont="1" applyBorder="1" applyAlignment="1">
      <alignment wrapText="1"/>
    </xf>
    <xf numFmtId="169" fontId="5" fillId="0" borderId="1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left"/>
    </xf>
    <xf numFmtId="164" fontId="7" fillId="0" borderId="1" xfId="0" applyFont="1" applyBorder="1" applyAlignment="1">
      <alignment horizontal="justify" wrapText="1"/>
    </xf>
    <xf numFmtId="164" fontId="5" fillId="0" borderId="0" xfId="0" applyFont="1" applyBorder="1" applyAlignment="1">
      <alignment horizontal="center"/>
    </xf>
    <xf numFmtId="170" fontId="5" fillId="2" borderId="1" xfId="0" applyNumberFormat="1" applyFont="1" applyFill="1" applyBorder="1" applyAlignment="1">
      <alignment horizontal="center"/>
    </xf>
    <xf numFmtId="169" fontId="5" fillId="2" borderId="1" xfId="0" applyNumberFormat="1" applyFont="1" applyFill="1" applyBorder="1" applyAlignment="1">
      <alignment horizontal="center"/>
    </xf>
    <xf numFmtId="169" fontId="5" fillId="0" borderId="0" xfId="0" applyNumberFormat="1" applyFont="1" applyBorder="1" applyAlignment="1">
      <alignment horizontal="center"/>
    </xf>
    <xf numFmtId="164" fontId="7" fillId="0" borderId="1" xfId="0" applyFont="1" applyBorder="1" applyAlignment="1">
      <alignment/>
    </xf>
    <xf numFmtId="164" fontId="5" fillId="0" borderId="1" xfId="0" applyFont="1" applyBorder="1" applyAlignment="1">
      <alignment horizontal="center"/>
    </xf>
    <xf numFmtId="167" fontId="4" fillId="0" borderId="0" xfId="0" applyNumberFormat="1" applyFont="1" applyBorder="1" applyAlignment="1">
      <alignment/>
    </xf>
    <xf numFmtId="164" fontId="4" fillId="0" borderId="0" xfId="0" applyFont="1" applyBorder="1" applyAlignment="1">
      <alignment/>
    </xf>
    <xf numFmtId="169" fontId="4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zoomScale="122" zoomScaleNormal="122" zoomScaleSheetLayoutView="100" workbookViewId="0" topLeftCell="C1">
      <selection activeCell="J5" sqref="J5"/>
    </sheetView>
  </sheetViews>
  <sheetFormatPr defaultColWidth="9.140625" defaultRowHeight="12.75"/>
  <cols>
    <col min="1" max="1" width="2.28125" style="0" customWidth="1"/>
    <col min="2" max="2" width="6.421875" style="0" customWidth="1"/>
    <col min="3" max="3" width="41.28125" style="0" customWidth="1"/>
    <col min="4" max="4" width="12.7109375" style="0" customWidth="1"/>
    <col min="5" max="5" width="12.140625" style="0" customWidth="1"/>
    <col min="6" max="6" width="12.421875" style="0" customWidth="1"/>
    <col min="7" max="7" width="12.7109375" style="0" customWidth="1"/>
    <col min="8" max="8" width="9.421875" style="0" customWidth="1"/>
    <col min="9" max="12" width="11.57421875" style="0" customWidth="1"/>
    <col min="13" max="13" width="6.8515625" style="0" customWidth="1"/>
    <col min="14" max="14" width="9.57421875" style="0" customWidth="1"/>
    <col min="15" max="15" width="9.7109375" style="0" customWidth="1"/>
    <col min="16" max="16" width="10.00390625" style="0" customWidth="1"/>
    <col min="17" max="17" width="6.7109375" style="0" customWidth="1"/>
    <col min="18" max="18" width="10.00390625" style="0" customWidth="1"/>
    <col min="19" max="16384" width="11.57421875" style="0" customWidth="1"/>
  </cols>
  <sheetData>
    <row r="1" spans="2:8" ht="26.25" customHeight="1">
      <c r="B1" s="1"/>
      <c r="C1" s="2"/>
      <c r="D1" s="2"/>
      <c r="E1" s="3" t="s">
        <v>0</v>
      </c>
      <c r="F1" s="3"/>
      <c r="G1" s="3"/>
      <c r="H1" s="4"/>
    </row>
    <row r="2" spans="2:8" ht="20.25" customHeight="1">
      <c r="B2" s="1"/>
      <c r="C2" s="2" t="s">
        <v>1</v>
      </c>
      <c r="D2" s="2"/>
      <c r="E2" s="2"/>
      <c r="F2" s="2"/>
      <c r="G2" s="5"/>
      <c r="H2" s="4"/>
    </row>
    <row r="3" spans="2:8" ht="7.5" customHeight="1" hidden="1">
      <c r="B3" s="1"/>
      <c r="C3" s="2"/>
      <c r="D3" s="2"/>
      <c r="E3" s="2"/>
      <c r="F3" s="2"/>
      <c r="G3" s="1"/>
      <c r="H3" s="4"/>
    </row>
    <row r="4" spans="2:8" ht="9.75" customHeight="1">
      <c r="B4" s="1"/>
      <c r="C4" s="5"/>
      <c r="D4" s="6" t="s">
        <v>2</v>
      </c>
      <c r="E4" s="1"/>
      <c r="F4" s="1"/>
      <c r="G4" s="7" t="s">
        <v>3</v>
      </c>
      <c r="H4" s="4"/>
    </row>
    <row r="5" spans="2:8" ht="12" customHeight="1">
      <c r="B5" s="8" t="s">
        <v>4</v>
      </c>
      <c r="C5" s="9" t="s">
        <v>5</v>
      </c>
      <c r="D5" s="9" t="s">
        <v>6</v>
      </c>
      <c r="E5" s="9"/>
      <c r="F5" s="9" t="s">
        <v>7</v>
      </c>
      <c r="G5" s="9"/>
      <c r="H5" s="1"/>
    </row>
    <row r="6" spans="2:8" ht="12.75" customHeight="1">
      <c r="B6" s="8"/>
      <c r="C6" s="8"/>
      <c r="D6" s="10" t="s">
        <v>8</v>
      </c>
      <c r="E6" s="10" t="s">
        <v>9</v>
      </c>
      <c r="F6" s="10" t="s">
        <v>10</v>
      </c>
      <c r="G6" s="10" t="s">
        <v>9</v>
      </c>
      <c r="H6" s="1"/>
    </row>
    <row r="7" spans="2:12" ht="13.5" customHeight="1">
      <c r="B7" s="11">
        <v>1</v>
      </c>
      <c r="C7" s="12" t="s">
        <v>11</v>
      </c>
      <c r="D7" s="13">
        <f>D8+D13+D14+D19</f>
        <v>66249.1</v>
      </c>
      <c r="E7" s="14">
        <f>D7/D49</f>
        <v>15.039523269012488</v>
      </c>
      <c r="F7" s="15">
        <f>F8+F13+F14+F19</f>
        <v>36826.3</v>
      </c>
      <c r="G7" s="14">
        <f aca="true" t="shared" si="0" ref="G7:G43">F7/F$49</f>
        <v>11.401331269349846</v>
      </c>
      <c r="H7" s="1"/>
      <c r="I7" s="4"/>
      <c r="J7" s="4"/>
      <c r="K7" s="4"/>
      <c r="L7" s="4"/>
    </row>
    <row r="8" spans="1:12" ht="11.25" customHeight="1">
      <c r="A8" s="16"/>
      <c r="B8" s="17">
        <v>1.1</v>
      </c>
      <c r="C8" s="18" t="s">
        <v>12</v>
      </c>
      <c r="D8" s="15">
        <f>D9+D10+D11+D12</f>
        <v>35364.2</v>
      </c>
      <c r="E8" s="14">
        <f aca="true" t="shared" si="1" ref="E8:E43">D8/D$49</f>
        <v>8.028195232690123</v>
      </c>
      <c r="F8" s="15">
        <f>F9+F10+F11+F12</f>
        <v>10452.699999999999</v>
      </c>
      <c r="G8" s="14">
        <f t="shared" si="0"/>
        <v>3.236130030959752</v>
      </c>
      <c r="H8" s="1"/>
      <c r="I8" s="4"/>
      <c r="J8" s="4"/>
      <c r="K8" s="4"/>
      <c r="L8" s="4"/>
    </row>
    <row r="9" spans="1:12" ht="12" customHeight="1">
      <c r="A9" s="16"/>
      <c r="B9" s="19" t="s">
        <v>13</v>
      </c>
      <c r="C9" s="12" t="s">
        <v>14</v>
      </c>
      <c r="D9" s="20">
        <v>2888.4</v>
      </c>
      <c r="E9" s="21">
        <f t="shared" si="1"/>
        <v>0.6557094211123723</v>
      </c>
      <c r="F9" s="22">
        <v>8076.6</v>
      </c>
      <c r="G9" s="21">
        <f t="shared" si="0"/>
        <v>2.5004953560371517</v>
      </c>
      <c r="H9" s="1"/>
      <c r="I9" s="4"/>
      <c r="J9" s="4"/>
      <c r="K9" s="4"/>
      <c r="L9" s="4"/>
    </row>
    <row r="10" spans="1:12" ht="28.5" customHeight="1">
      <c r="A10" s="16"/>
      <c r="B10" s="19" t="s">
        <v>15</v>
      </c>
      <c r="C10" s="23" t="s">
        <v>16</v>
      </c>
      <c r="D10" s="20">
        <v>31778.3</v>
      </c>
      <c r="E10" s="21">
        <f t="shared" si="1"/>
        <v>7.214143019296254</v>
      </c>
      <c r="F10" s="20">
        <v>0</v>
      </c>
      <c r="G10" s="21">
        <f t="shared" si="0"/>
        <v>0</v>
      </c>
      <c r="H10" s="1"/>
      <c r="I10" s="4"/>
      <c r="J10" s="4"/>
      <c r="K10" s="4"/>
      <c r="L10" s="4"/>
    </row>
    <row r="11" spans="1:12" ht="12.75">
      <c r="A11" s="16"/>
      <c r="B11" s="19" t="s">
        <v>17</v>
      </c>
      <c r="C11" s="12" t="s">
        <v>18</v>
      </c>
      <c r="D11" s="20">
        <v>470.3</v>
      </c>
      <c r="E11" s="21">
        <f t="shared" si="1"/>
        <v>0.10676503972758229</v>
      </c>
      <c r="F11" s="20">
        <v>2105.7</v>
      </c>
      <c r="G11" s="21">
        <f t="shared" si="0"/>
        <v>0.6519195046439628</v>
      </c>
      <c r="H11" s="1"/>
      <c r="I11" s="4"/>
      <c r="J11" s="4"/>
      <c r="K11" s="4"/>
      <c r="L11" s="4"/>
    </row>
    <row r="12" spans="1:12" ht="21.75" customHeight="1">
      <c r="A12" s="16"/>
      <c r="B12" s="17" t="s">
        <v>19</v>
      </c>
      <c r="C12" s="23" t="s">
        <v>20</v>
      </c>
      <c r="D12" s="20">
        <v>227.2</v>
      </c>
      <c r="E12" s="21">
        <f t="shared" si="1"/>
        <v>0.051577752553916</v>
      </c>
      <c r="F12" s="20">
        <v>270.4</v>
      </c>
      <c r="G12" s="21">
        <f t="shared" si="0"/>
        <v>0.08371517027863776</v>
      </c>
      <c r="H12" s="1"/>
      <c r="I12" s="4"/>
      <c r="J12" s="4"/>
      <c r="K12" s="4"/>
      <c r="L12" s="4"/>
    </row>
    <row r="13" spans="1:12" ht="12.75">
      <c r="A13" s="16"/>
      <c r="B13" s="24">
        <v>1.2</v>
      </c>
      <c r="C13" s="8" t="s">
        <v>21</v>
      </c>
      <c r="D13" s="15">
        <v>5373.3</v>
      </c>
      <c r="E13" s="14">
        <f t="shared" si="1"/>
        <v>1.2198183881952327</v>
      </c>
      <c r="F13" s="15">
        <v>6845.4</v>
      </c>
      <c r="G13" s="14">
        <f t="shared" si="0"/>
        <v>2.1193188854489162</v>
      </c>
      <c r="H13" s="1"/>
      <c r="I13" s="4"/>
      <c r="J13" s="4"/>
      <c r="K13" s="4"/>
      <c r="L13" s="4"/>
    </row>
    <row r="14" spans="1:12" ht="15" customHeight="1">
      <c r="A14" s="16"/>
      <c r="B14" s="24">
        <v>1.3</v>
      </c>
      <c r="C14" s="8" t="s">
        <v>22</v>
      </c>
      <c r="D14" s="15">
        <f>D15+D16+D17+D18</f>
        <v>7904.4</v>
      </c>
      <c r="E14" s="14">
        <f t="shared" si="1"/>
        <v>1.7944154370034051</v>
      </c>
      <c r="F14" s="15">
        <f>F15+F16+F17+F18</f>
        <v>6511.9</v>
      </c>
      <c r="G14" s="14">
        <f t="shared" si="0"/>
        <v>2.0160681114551084</v>
      </c>
      <c r="H14" s="1"/>
      <c r="I14" s="4"/>
      <c r="J14" s="4"/>
      <c r="K14" s="4"/>
      <c r="L14" s="4"/>
    </row>
    <row r="15" spans="1:12" ht="12.75" customHeight="1">
      <c r="A15" s="16"/>
      <c r="B15" s="17" t="s">
        <v>23</v>
      </c>
      <c r="C15" s="12" t="s">
        <v>24</v>
      </c>
      <c r="D15" s="20">
        <v>1182.1</v>
      </c>
      <c r="E15" s="21">
        <f t="shared" si="1"/>
        <v>0.2683541430192962</v>
      </c>
      <c r="F15" s="20">
        <v>1506</v>
      </c>
      <c r="G15" s="21">
        <f t="shared" si="0"/>
        <v>0.4662538699690402</v>
      </c>
      <c r="H15" s="1"/>
      <c r="I15" s="4"/>
      <c r="J15" s="4"/>
      <c r="K15" s="4"/>
      <c r="L15" s="4"/>
    </row>
    <row r="16" spans="1:12" ht="12" customHeight="1">
      <c r="A16" s="16"/>
      <c r="B16" s="17" t="s">
        <v>25</v>
      </c>
      <c r="C16" s="12" t="s">
        <v>26</v>
      </c>
      <c r="D16" s="20">
        <v>5290.4</v>
      </c>
      <c r="E16" s="21">
        <f t="shared" si="1"/>
        <v>1.2009988649262202</v>
      </c>
      <c r="F16" s="20">
        <v>4477.5</v>
      </c>
      <c r="G16" s="21">
        <f t="shared" si="0"/>
        <v>1.3862229102167183</v>
      </c>
      <c r="H16" s="1"/>
      <c r="I16" s="4"/>
      <c r="J16" s="4"/>
      <c r="K16" s="4"/>
      <c r="L16" s="4"/>
    </row>
    <row r="17" spans="1:12" ht="12.75">
      <c r="A17" s="16"/>
      <c r="B17" s="17" t="s">
        <v>27</v>
      </c>
      <c r="C17" s="12" t="s">
        <v>28</v>
      </c>
      <c r="D17" s="20">
        <v>0</v>
      </c>
      <c r="E17" s="21">
        <f t="shared" si="1"/>
        <v>0</v>
      </c>
      <c r="F17" s="20">
        <v>0</v>
      </c>
      <c r="G17" s="21">
        <f t="shared" si="0"/>
        <v>0</v>
      </c>
      <c r="H17" s="1"/>
      <c r="I17" s="4"/>
      <c r="J17" s="4"/>
      <c r="K17" s="4"/>
      <c r="L17" s="4"/>
    </row>
    <row r="18" spans="1:12" ht="12.75">
      <c r="A18" s="16"/>
      <c r="B18" s="17" t="s">
        <v>29</v>
      </c>
      <c r="C18" s="12" t="s">
        <v>30</v>
      </c>
      <c r="D18" s="20">
        <v>1431.9</v>
      </c>
      <c r="E18" s="21">
        <f t="shared" si="1"/>
        <v>0.3250624290578888</v>
      </c>
      <c r="F18" s="20">
        <v>528.4</v>
      </c>
      <c r="G18" s="21">
        <f t="shared" si="0"/>
        <v>0.16359133126934983</v>
      </c>
      <c r="H18" s="1"/>
      <c r="I18" s="4"/>
      <c r="J18" s="4"/>
      <c r="K18" s="4"/>
      <c r="L18" s="4"/>
    </row>
    <row r="19" spans="1:12" ht="12.75">
      <c r="A19" s="16"/>
      <c r="B19" s="24">
        <v>1.4</v>
      </c>
      <c r="C19" s="8" t="s">
        <v>31</v>
      </c>
      <c r="D19" s="25">
        <f>D20+D21+D22+D23</f>
        <v>17607.199999999997</v>
      </c>
      <c r="E19" s="14">
        <f t="shared" si="1"/>
        <v>3.997094211123722</v>
      </c>
      <c r="F19" s="13">
        <f>F20+F21+F22+F23</f>
        <v>13016.300000000001</v>
      </c>
      <c r="G19" s="21">
        <f t="shared" si="0"/>
        <v>4.0298142414860685</v>
      </c>
      <c r="H19" s="1"/>
      <c r="I19" s="4"/>
      <c r="J19" s="4"/>
      <c r="K19" s="4"/>
      <c r="L19" s="4"/>
    </row>
    <row r="20" spans="1:12" ht="12.75">
      <c r="A20" s="16"/>
      <c r="B20" s="17" t="s">
        <v>32</v>
      </c>
      <c r="C20" s="12" t="s">
        <v>33</v>
      </c>
      <c r="D20" s="20">
        <v>8919.6</v>
      </c>
      <c r="E20" s="21">
        <f t="shared" si="1"/>
        <v>2.0248808172531216</v>
      </c>
      <c r="F20" s="20">
        <v>6684.6</v>
      </c>
      <c r="G20" s="21">
        <f t="shared" si="0"/>
        <v>2.0695356037151704</v>
      </c>
      <c r="H20" s="1"/>
      <c r="I20" s="4"/>
      <c r="J20" s="4"/>
      <c r="K20" s="4"/>
      <c r="L20" s="4"/>
    </row>
    <row r="21" spans="1:12" ht="12.75">
      <c r="A21" s="16"/>
      <c r="B21" s="17" t="s">
        <v>34</v>
      </c>
      <c r="C21" s="12" t="s">
        <v>24</v>
      </c>
      <c r="D21" s="20">
        <v>1962.3</v>
      </c>
      <c r="E21" s="21">
        <f t="shared" si="1"/>
        <v>0.4454710556186152</v>
      </c>
      <c r="F21" s="20">
        <v>1470.6</v>
      </c>
      <c r="G21" s="21">
        <f t="shared" si="0"/>
        <v>0.4552941176470588</v>
      </c>
      <c r="H21" s="1"/>
      <c r="I21" s="4"/>
      <c r="J21" s="4"/>
      <c r="K21" s="4"/>
      <c r="L21" s="4"/>
    </row>
    <row r="22" spans="1:12" ht="12.75">
      <c r="A22" s="16"/>
      <c r="B22" s="17" t="s">
        <v>35</v>
      </c>
      <c r="C22" s="12" t="s">
        <v>26</v>
      </c>
      <c r="D22" s="20">
        <v>548.9</v>
      </c>
      <c r="E22" s="21">
        <f t="shared" si="1"/>
        <v>0.12460839954597049</v>
      </c>
      <c r="F22" s="20">
        <v>187.5</v>
      </c>
      <c r="G22" s="21">
        <f t="shared" si="0"/>
        <v>0.05804953560371517</v>
      </c>
      <c r="H22" s="1"/>
      <c r="I22" s="4"/>
      <c r="J22" s="4"/>
      <c r="K22" s="4"/>
      <c r="L22" s="4"/>
    </row>
    <row r="23" spans="1:12" ht="12.75">
      <c r="A23" s="16"/>
      <c r="B23" s="17" t="s">
        <v>36</v>
      </c>
      <c r="C23" s="12" t="s">
        <v>37</v>
      </c>
      <c r="D23" s="20">
        <v>6176.4</v>
      </c>
      <c r="E23" s="21">
        <f t="shared" si="1"/>
        <v>1.4021339387060159</v>
      </c>
      <c r="F23" s="20">
        <v>4673.6</v>
      </c>
      <c r="G23" s="21">
        <f t="shared" si="0"/>
        <v>1.446934984520124</v>
      </c>
      <c r="H23" s="1"/>
      <c r="I23" s="4"/>
      <c r="J23" s="4"/>
      <c r="K23" s="4"/>
      <c r="L23" s="4"/>
    </row>
    <row r="24" spans="1:12" ht="12.75">
      <c r="A24" s="16"/>
      <c r="B24" s="26">
        <v>2</v>
      </c>
      <c r="C24" s="8" t="s">
        <v>38</v>
      </c>
      <c r="D24" s="15">
        <f>D25+D26+D27+D28</f>
        <v>3981.5</v>
      </c>
      <c r="E24" s="14">
        <f t="shared" si="1"/>
        <v>0.9038592508513054</v>
      </c>
      <c r="F24" s="15">
        <f>F25+F26+F27+F28</f>
        <v>2213.2</v>
      </c>
      <c r="G24" s="21">
        <f t="shared" si="0"/>
        <v>0.6852012383900928</v>
      </c>
      <c r="H24" s="1"/>
      <c r="I24" s="4"/>
      <c r="J24" s="4"/>
      <c r="K24" s="4"/>
      <c r="L24" s="4"/>
    </row>
    <row r="25" spans="1:12" ht="12.75">
      <c r="A25" s="16"/>
      <c r="B25" s="17">
        <v>2.1</v>
      </c>
      <c r="C25" s="12" t="s">
        <v>33</v>
      </c>
      <c r="D25" s="20">
        <v>2439.3</v>
      </c>
      <c r="E25" s="21">
        <f t="shared" si="1"/>
        <v>0.5537570942111237</v>
      </c>
      <c r="F25" s="20">
        <v>1356</v>
      </c>
      <c r="G25" s="21">
        <f t="shared" si="0"/>
        <v>0.4198142414860681</v>
      </c>
      <c r="H25" s="1"/>
      <c r="I25" s="4"/>
      <c r="J25" s="4"/>
      <c r="K25" s="4"/>
      <c r="L25" s="4"/>
    </row>
    <row r="26" spans="1:12" ht="12.75">
      <c r="A26" s="16"/>
      <c r="B26" s="17">
        <v>2.2</v>
      </c>
      <c r="C26" s="12" t="s">
        <v>24</v>
      </c>
      <c r="D26" s="20">
        <v>536.6</v>
      </c>
      <c r="E26" s="21">
        <f t="shared" si="1"/>
        <v>0.1218161180476731</v>
      </c>
      <c r="F26" s="20">
        <v>298.3</v>
      </c>
      <c r="G26" s="21">
        <f t="shared" si="0"/>
        <v>0.0923529411764706</v>
      </c>
      <c r="H26" s="1"/>
      <c r="I26" s="4"/>
      <c r="J26" s="4"/>
      <c r="K26" s="4"/>
      <c r="L26" s="4"/>
    </row>
    <row r="27" spans="1:12" ht="12.75">
      <c r="A27" s="16"/>
      <c r="B27" s="17">
        <v>2.3</v>
      </c>
      <c r="C27" s="12" t="s">
        <v>26</v>
      </c>
      <c r="D27" s="20">
        <v>91.3</v>
      </c>
      <c r="E27" s="21">
        <f t="shared" si="1"/>
        <v>0.02072644721906924</v>
      </c>
      <c r="F27" s="20">
        <v>50.7</v>
      </c>
      <c r="G27" s="21">
        <f t="shared" si="0"/>
        <v>0.01569659442724458</v>
      </c>
      <c r="H27" s="1"/>
      <c r="I27" s="4"/>
      <c r="J27" s="4"/>
      <c r="K27" s="4"/>
      <c r="L27" s="4"/>
    </row>
    <row r="28" spans="2:12" ht="12.75">
      <c r="B28" s="17">
        <v>2.4</v>
      </c>
      <c r="C28" s="12" t="s">
        <v>37</v>
      </c>
      <c r="D28" s="20">
        <v>914.3</v>
      </c>
      <c r="E28" s="21">
        <f t="shared" si="1"/>
        <v>0.20755959137343927</v>
      </c>
      <c r="F28" s="20">
        <v>508.2</v>
      </c>
      <c r="G28" s="21">
        <f t="shared" si="0"/>
        <v>0.1573374613003096</v>
      </c>
      <c r="H28" s="1"/>
      <c r="I28" s="4"/>
      <c r="J28" s="4"/>
      <c r="K28" s="4"/>
      <c r="L28" s="4"/>
    </row>
    <row r="29" spans="1:12" ht="12.75">
      <c r="A29" s="16"/>
      <c r="B29" s="26">
        <v>3</v>
      </c>
      <c r="C29" s="8" t="s">
        <v>39</v>
      </c>
      <c r="D29" s="15">
        <f>D30+D31+D32+D33</f>
        <v>2724.6</v>
      </c>
      <c r="E29" s="14">
        <f t="shared" si="1"/>
        <v>0.6185244040862656</v>
      </c>
      <c r="F29" s="15">
        <f>F30+F31+F32+F33</f>
        <v>1504.7000000000003</v>
      </c>
      <c r="G29" s="21">
        <f t="shared" si="0"/>
        <v>0.4658513931888546</v>
      </c>
      <c r="H29" s="1"/>
      <c r="I29" s="4"/>
      <c r="J29" s="4"/>
      <c r="K29" s="4"/>
      <c r="L29" s="4"/>
    </row>
    <row r="30" spans="1:12" ht="12.75">
      <c r="A30" s="16"/>
      <c r="B30" s="17">
        <v>3.1</v>
      </c>
      <c r="C30" s="12" t="s">
        <v>33</v>
      </c>
      <c r="D30" s="20">
        <v>1724.3</v>
      </c>
      <c r="E30" s="21">
        <f t="shared" si="1"/>
        <v>0.3914415437003405</v>
      </c>
      <c r="F30" s="20">
        <v>958.5</v>
      </c>
      <c r="G30" s="21">
        <f t="shared" si="0"/>
        <v>0.29674922600619197</v>
      </c>
      <c r="H30" s="1"/>
      <c r="I30" s="4"/>
      <c r="J30" s="4"/>
      <c r="K30" s="4"/>
      <c r="L30" s="4"/>
    </row>
    <row r="31" spans="1:12" ht="12.75">
      <c r="A31" s="16"/>
      <c r="B31" s="17">
        <v>3.2</v>
      </c>
      <c r="C31" s="12" t="s">
        <v>24</v>
      </c>
      <c r="D31" s="20">
        <v>379.3</v>
      </c>
      <c r="E31" s="21">
        <f t="shared" si="1"/>
        <v>0.08610669693530079</v>
      </c>
      <c r="F31" s="20">
        <v>210.9</v>
      </c>
      <c r="G31" s="21">
        <f t="shared" si="0"/>
        <v>0.06529411764705882</v>
      </c>
      <c r="H31" s="1"/>
      <c r="I31" s="4"/>
      <c r="J31" s="4"/>
      <c r="K31" s="4"/>
      <c r="L31" s="4"/>
    </row>
    <row r="32" spans="1:12" ht="12.75">
      <c r="A32" s="16"/>
      <c r="B32" s="17">
        <v>3.3</v>
      </c>
      <c r="C32" s="12" t="s">
        <v>26</v>
      </c>
      <c r="D32" s="20">
        <v>15</v>
      </c>
      <c r="E32" s="21">
        <f t="shared" si="1"/>
        <v>0.00340522133938706</v>
      </c>
      <c r="F32" s="20">
        <v>8.4</v>
      </c>
      <c r="G32" s="21">
        <f t="shared" si="0"/>
        <v>0.0026006191950464397</v>
      </c>
      <c r="H32" s="1"/>
      <c r="I32" s="4"/>
      <c r="J32" s="4"/>
      <c r="K32" s="4"/>
      <c r="L32" s="4"/>
    </row>
    <row r="33" spans="1:12" ht="12.75">
      <c r="A33" s="16"/>
      <c r="B33" s="17">
        <v>3.4</v>
      </c>
      <c r="C33" s="12" t="s">
        <v>37</v>
      </c>
      <c r="D33" s="20">
        <v>606</v>
      </c>
      <c r="E33" s="21">
        <f t="shared" si="1"/>
        <v>0.13757094211123724</v>
      </c>
      <c r="F33" s="20">
        <v>326.9</v>
      </c>
      <c r="G33" s="21">
        <f t="shared" si="0"/>
        <v>0.10120743034055726</v>
      </c>
      <c r="H33" s="1"/>
      <c r="I33" s="4"/>
      <c r="J33" s="4"/>
      <c r="K33" s="4"/>
      <c r="L33" s="4"/>
    </row>
    <row r="34" spans="1:12" ht="12.75">
      <c r="A34" s="16"/>
      <c r="B34" s="26">
        <v>4</v>
      </c>
      <c r="C34" s="8" t="s">
        <v>40</v>
      </c>
      <c r="D34" s="20">
        <v>0</v>
      </c>
      <c r="E34" s="21">
        <f t="shared" si="1"/>
        <v>0</v>
      </c>
      <c r="F34" s="20">
        <v>0</v>
      </c>
      <c r="G34" s="21">
        <f t="shared" si="0"/>
        <v>0</v>
      </c>
      <c r="H34" s="1"/>
      <c r="I34" s="4"/>
      <c r="J34" s="4"/>
      <c r="K34" s="4"/>
      <c r="L34" s="4"/>
    </row>
    <row r="35" spans="1:12" ht="12.75">
      <c r="A35" s="16"/>
      <c r="B35" s="26">
        <v>5</v>
      </c>
      <c r="C35" s="8" t="s">
        <v>41</v>
      </c>
      <c r="D35" s="20">
        <v>0</v>
      </c>
      <c r="E35" s="21">
        <f t="shared" si="1"/>
        <v>0</v>
      </c>
      <c r="F35" s="20">
        <v>0</v>
      </c>
      <c r="G35" s="21">
        <f t="shared" si="0"/>
        <v>0</v>
      </c>
      <c r="H35" s="1"/>
      <c r="I35" s="4"/>
      <c r="J35" s="4"/>
      <c r="K35" s="4"/>
      <c r="L35" s="4"/>
    </row>
    <row r="36" spans="1:12" ht="11.25" customHeight="1">
      <c r="A36" s="16"/>
      <c r="B36" s="26">
        <v>6</v>
      </c>
      <c r="C36" s="8" t="s">
        <v>42</v>
      </c>
      <c r="D36" s="15">
        <f>D7+D24+D29+D34+D35</f>
        <v>72955.20000000001</v>
      </c>
      <c r="E36" s="14">
        <f t="shared" si="1"/>
        <v>16.56190692395006</v>
      </c>
      <c r="F36" s="15">
        <f>F7+F24+F29+F34+F35</f>
        <v>40544.2</v>
      </c>
      <c r="G36" s="14">
        <f t="shared" si="0"/>
        <v>12.552383900928792</v>
      </c>
      <c r="H36" s="1"/>
      <c r="I36" s="4"/>
      <c r="J36" s="4"/>
      <c r="K36" s="4"/>
      <c r="L36" s="4"/>
    </row>
    <row r="37" spans="1:12" ht="13.5" customHeight="1">
      <c r="A37" s="16"/>
      <c r="B37" s="27">
        <v>7</v>
      </c>
      <c r="C37" s="28" t="s">
        <v>43</v>
      </c>
      <c r="D37" s="29">
        <v>0</v>
      </c>
      <c r="E37" s="14">
        <f t="shared" si="1"/>
        <v>0</v>
      </c>
      <c r="F37" s="30">
        <v>0</v>
      </c>
      <c r="G37" s="14">
        <f t="shared" si="0"/>
        <v>0</v>
      </c>
      <c r="H37" s="1"/>
      <c r="I37" s="4"/>
      <c r="J37" s="4"/>
      <c r="K37" s="4"/>
      <c r="L37" s="4"/>
    </row>
    <row r="38" spans="1:12" ht="14.25" customHeight="1">
      <c r="A38" s="16"/>
      <c r="B38" s="17">
        <v>7.1</v>
      </c>
      <c r="C38" s="12" t="s">
        <v>44</v>
      </c>
      <c r="D38" s="31">
        <f>D37*0.18</f>
        <v>0</v>
      </c>
      <c r="E38" s="21">
        <f t="shared" si="1"/>
        <v>0</v>
      </c>
      <c r="F38" s="31">
        <f>F37*0.18</f>
        <v>0</v>
      </c>
      <c r="G38" s="21">
        <f t="shared" si="0"/>
        <v>0</v>
      </c>
      <c r="H38" s="1"/>
      <c r="I38" s="4"/>
      <c r="J38" s="4"/>
      <c r="K38" s="4"/>
      <c r="L38" s="4"/>
    </row>
    <row r="39" spans="1:12" ht="12.75">
      <c r="A39" s="16"/>
      <c r="B39" s="17">
        <v>7.2</v>
      </c>
      <c r="C39" s="12" t="s">
        <v>45</v>
      </c>
      <c r="D39" s="32">
        <f>(D37-D38)*0.15</f>
        <v>0</v>
      </c>
      <c r="E39" s="21">
        <f t="shared" si="1"/>
        <v>0</v>
      </c>
      <c r="F39" s="32">
        <f>(F37-F38)*0.15</f>
        <v>0</v>
      </c>
      <c r="G39" s="21">
        <f t="shared" si="0"/>
        <v>0</v>
      </c>
      <c r="H39" s="1"/>
      <c r="I39" s="4"/>
      <c r="J39" s="4"/>
      <c r="K39" s="4"/>
      <c r="L39" s="4"/>
    </row>
    <row r="40" spans="1:12" ht="12.75">
      <c r="A40" s="16"/>
      <c r="B40" s="17">
        <v>7.3</v>
      </c>
      <c r="C40" s="12" t="s">
        <v>46</v>
      </c>
      <c r="D40" s="20">
        <v>0</v>
      </c>
      <c r="E40" s="21">
        <f t="shared" si="1"/>
        <v>0</v>
      </c>
      <c r="F40" s="20">
        <v>0</v>
      </c>
      <c r="G40" s="21">
        <f t="shared" si="0"/>
        <v>0</v>
      </c>
      <c r="H40" s="1"/>
      <c r="I40" s="4"/>
      <c r="J40" s="4"/>
      <c r="K40" s="4"/>
      <c r="L40" s="4"/>
    </row>
    <row r="41" spans="1:12" ht="12.75">
      <c r="A41" s="16"/>
      <c r="B41" s="17">
        <v>7.4</v>
      </c>
      <c r="C41" s="23" t="s">
        <v>47</v>
      </c>
      <c r="D41" s="33">
        <v>0</v>
      </c>
      <c r="E41" s="21">
        <f t="shared" si="1"/>
        <v>0</v>
      </c>
      <c r="F41" s="33">
        <v>0</v>
      </c>
      <c r="G41" s="21">
        <f t="shared" si="0"/>
        <v>0</v>
      </c>
      <c r="H41" s="1"/>
      <c r="I41" s="4"/>
      <c r="J41" s="4"/>
      <c r="K41" s="4"/>
      <c r="L41" s="4"/>
    </row>
    <row r="42" spans="1:12" ht="12.75">
      <c r="A42" s="16"/>
      <c r="B42" s="17">
        <v>7.5</v>
      </c>
      <c r="C42" s="12" t="s">
        <v>48</v>
      </c>
      <c r="D42" s="32">
        <v>0</v>
      </c>
      <c r="E42" s="21">
        <f t="shared" si="1"/>
        <v>0</v>
      </c>
      <c r="F42" s="33">
        <v>0</v>
      </c>
      <c r="G42" s="21">
        <f t="shared" si="0"/>
        <v>0</v>
      </c>
      <c r="H42" s="1"/>
      <c r="I42" s="4"/>
      <c r="J42" s="4"/>
      <c r="K42" s="4"/>
      <c r="L42" s="4"/>
    </row>
    <row r="43" spans="1:12" ht="12.75">
      <c r="A43" s="16"/>
      <c r="B43" s="17"/>
      <c r="C43" s="12" t="s">
        <v>49</v>
      </c>
      <c r="D43" s="25">
        <v>831.6</v>
      </c>
      <c r="E43" s="14">
        <f t="shared" si="1"/>
        <v>0.18878547105561863</v>
      </c>
      <c r="F43" s="29">
        <v>414.4</v>
      </c>
      <c r="G43" s="14">
        <f t="shared" si="0"/>
        <v>0.12829721362229102</v>
      </c>
      <c r="H43" s="1"/>
      <c r="I43" s="4"/>
      <c r="J43" s="4"/>
      <c r="K43" s="4"/>
      <c r="L43" s="4"/>
    </row>
    <row r="44" spans="1:12" ht="26.25" customHeight="1">
      <c r="A44" s="16"/>
      <c r="B44" s="34">
        <v>8</v>
      </c>
      <c r="C44" s="35" t="s">
        <v>50</v>
      </c>
      <c r="D44" s="29">
        <f>D36+D37+D43</f>
        <v>73786.80000000002</v>
      </c>
      <c r="E44" s="29"/>
      <c r="F44" s="29">
        <f>F36+F37+F43</f>
        <v>40958.6</v>
      </c>
      <c r="G44" s="29"/>
      <c r="H44" s="4"/>
      <c r="I44" s="4"/>
      <c r="J44" s="4"/>
      <c r="K44" s="4"/>
      <c r="L44" s="4"/>
    </row>
    <row r="45" spans="1:12" ht="38.25" customHeight="1">
      <c r="A45" s="16"/>
      <c r="B45" s="26">
        <v>9</v>
      </c>
      <c r="C45" s="35" t="s">
        <v>51</v>
      </c>
      <c r="D45" s="36">
        <v>7.875</v>
      </c>
      <c r="E45" s="36"/>
      <c r="F45" s="37">
        <v>7.125</v>
      </c>
      <c r="G45" s="37"/>
      <c r="H45" s="4"/>
      <c r="I45" s="4"/>
      <c r="J45" s="4"/>
      <c r="K45" s="4"/>
      <c r="L45" s="4"/>
    </row>
    <row r="46" spans="1:7" ht="38.25" customHeight="1">
      <c r="A46" s="16"/>
      <c r="B46" s="24">
        <v>9.1</v>
      </c>
      <c r="C46" s="35" t="s">
        <v>52</v>
      </c>
      <c r="D46" s="38">
        <f>D45*1.2</f>
        <v>9.45</v>
      </c>
      <c r="E46" s="38"/>
      <c r="F46" s="38">
        <f>F45*1.2</f>
        <v>8.549999999999999</v>
      </c>
      <c r="G46" s="38"/>
    </row>
    <row r="47" spans="1:7" ht="38.25" customHeight="1">
      <c r="A47" s="16"/>
      <c r="B47" s="26">
        <v>10</v>
      </c>
      <c r="C47" s="35" t="s">
        <v>53</v>
      </c>
      <c r="D47" s="39">
        <v>17</v>
      </c>
      <c r="E47" s="39"/>
      <c r="F47" s="38">
        <v>13.05</v>
      </c>
      <c r="G47" s="38"/>
    </row>
    <row r="48" spans="1:7" ht="33" customHeight="1">
      <c r="A48" s="16"/>
      <c r="B48" s="24">
        <v>10.1</v>
      </c>
      <c r="C48" s="35" t="s">
        <v>54</v>
      </c>
      <c r="D48" s="38">
        <f>D47*1.2</f>
        <v>20.4</v>
      </c>
      <c r="E48" s="38"/>
      <c r="F48" s="38">
        <f>F47*1.2</f>
        <v>15.66</v>
      </c>
      <c r="G48" s="38"/>
    </row>
    <row r="49" spans="1:7" ht="15.75" customHeight="1">
      <c r="A49" s="16"/>
      <c r="B49" s="26">
        <v>11</v>
      </c>
      <c r="C49" s="40" t="s">
        <v>55</v>
      </c>
      <c r="D49" s="41">
        <v>4405</v>
      </c>
      <c r="E49" s="41"/>
      <c r="F49" s="41">
        <v>3230</v>
      </c>
      <c r="G49" s="41"/>
    </row>
    <row r="50" spans="1:7" ht="27" customHeight="1">
      <c r="A50" s="16"/>
      <c r="B50" s="24">
        <v>11.1</v>
      </c>
      <c r="C50" s="35" t="s">
        <v>56</v>
      </c>
      <c r="D50" s="41">
        <v>120</v>
      </c>
      <c r="E50" s="41"/>
      <c r="F50" s="41">
        <v>210</v>
      </c>
      <c r="G50" s="41"/>
    </row>
    <row r="51" spans="1:7" ht="33.75" customHeight="1">
      <c r="A51" s="16"/>
      <c r="B51" s="24">
        <v>11.2</v>
      </c>
      <c r="C51" s="35" t="s">
        <v>57</v>
      </c>
      <c r="D51" s="41">
        <f>D49-D50</f>
        <v>4285</v>
      </c>
      <c r="E51" s="41"/>
      <c r="F51" s="41">
        <f>F49-F50</f>
        <v>3020</v>
      </c>
      <c r="G51" s="41"/>
    </row>
    <row r="52" spans="1:8" ht="12.75">
      <c r="A52" s="16"/>
      <c r="B52" s="42"/>
      <c r="C52" s="42" t="s">
        <v>58</v>
      </c>
      <c r="D52" s="42"/>
      <c r="E52" s="42"/>
      <c r="F52" s="42"/>
      <c r="G52" s="42"/>
      <c r="H52" s="42"/>
    </row>
    <row r="53" spans="1:7" ht="12.75">
      <c r="A53" s="16"/>
      <c r="B53" s="42"/>
      <c r="D53" s="42"/>
      <c r="E53" s="42"/>
      <c r="F53" s="42"/>
      <c r="G53" s="42"/>
    </row>
    <row r="54" spans="1:7" ht="12.75">
      <c r="A54" s="16"/>
      <c r="C54" s="42"/>
      <c r="D54" s="42"/>
      <c r="E54" s="42"/>
      <c r="F54" s="42"/>
      <c r="G54" s="42"/>
    </row>
    <row r="55" spans="1:7" ht="12.75">
      <c r="A55" s="16"/>
      <c r="B55" s="42"/>
      <c r="C55" s="43"/>
      <c r="D55" s="43"/>
      <c r="E55" s="43"/>
      <c r="F55" s="43"/>
      <c r="G55" s="43"/>
    </row>
    <row r="56" spans="1:7" ht="12.75">
      <c r="A56" s="16"/>
      <c r="B56" s="42"/>
      <c r="C56" s="43"/>
      <c r="D56" s="43"/>
      <c r="E56" s="43"/>
      <c r="F56" s="43"/>
      <c r="G56" s="43"/>
    </row>
    <row r="57" spans="1:7" ht="12.75">
      <c r="A57" s="16"/>
      <c r="B57" s="42"/>
      <c r="C57" s="43"/>
      <c r="D57" s="43"/>
      <c r="E57" s="43"/>
      <c r="F57" s="43"/>
      <c r="G57" s="43"/>
    </row>
    <row r="58" spans="1:7" ht="12.75">
      <c r="A58" s="16"/>
      <c r="B58" s="42"/>
      <c r="C58" s="43"/>
      <c r="D58" s="43"/>
      <c r="E58" s="43"/>
      <c r="F58" s="43"/>
      <c r="G58" s="43"/>
    </row>
    <row r="59" spans="1:11" ht="12.75">
      <c r="A59" s="16"/>
      <c r="B59" s="42"/>
      <c r="C59" s="43"/>
      <c r="D59" s="43"/>
      <c r="E59" s="43"/>
      <c r="F59" s="43"/>
      <c r="G59" s="4"/>
      <c r="H59" s="4"/>
      <c r="I59" s="4"/>
      <c r="J59" s="4"/>
      <c r="K59" s="4"/>
    </row>
    <row r="60" spans="1:11" ht="12.75">
      <c r="A60" s="16"/>
      <c r="B60" s="42"/>
      <c r="C60" s="43"/>
      <c r="D60" s="43"/>
      <c r="E60" s="43"/>
      <c r="F60" s="43"/>
      <c r="G60" s="4"/>
      <c r="H60" s="4"/>
      <c r="I60" s="4"/>
      <c r="J60" s="4"/>
      <c r="K60" s="4"/>
    </row>
    <row r="61" spans="1:11" ht="12.75">
      <c r="A61" s="16"/>
      <c r="B61" s="42"/>
      <c r="C61" s="43"/>
      <c r="D61" s="43"/>
      <c r="E61" s="43"/>
      <c r="F61" s="43"/>
      <c r="G61" s="4"/>
      <c r="H61" s="4"/>
      <c r="I61" s="4"/>
      <c r="J61" s="4"/>
      <c r="K61" s="4"/>
    </row>
    <row r="62" spans="1:11" ht="12.75">
      <c r="A62" s="16"/>
      <c r="B62" s="42"/>
      <c r="C62" s="43"/>
      <c r="D62" s="43"/>
      <c r="E62" s="43"/>
      <c r="F62" s="43"/>
      <c r="G62" s="4"/>
      <c r="H62" s="4"/>
      <c r="I62" s="4"/>
      <c r="J62" s="4"/>
      <c r="K62" s="4"/>
    </row>
    <row r="63" spans="1:11" ht="12.75">
      <c r="A63" s="16"/>
      <c r="B63" s="42"/>
      <c r="C63" s="43"/>
      <c r="D63" s="43"/>
      <c r="E63" s="43"/>
      <c r="F63" s="43"/>
      <c r="G63" s="4"/>
      <c r="H63" s="4"/>
      <c r="I63" s="4"/>
      <c r="J63" s="4"/>
      <c r="K63" s="4"/>
    </row>
    <row r="64" spans="1:11" ht="12.75">
      <c r="A64" s="16"/>
      <c r="B64" s="42"/>
      <c r="C64" s="43"/>
      <c r="D64" s="43"/>
      <c r="E64" s="43"/>
      <c r="F64" s="43"/>
      <c r="G64" s="4"/>
      <c r="H64" s="4"/>
      <c r="I64" s="4"/>
      <c r="J64" s="4"/>
      <c r="K64" s="4"/>
    </row>
    <row r="65" spans="1:7" ht="12.75">
      <c r="A65" s="16"/>
      <c r="B65" s="42"/>
      <c r="C65" s="43"/>
      <c r="D65" s="43"/>
      <c r="E65" s="43"/>
      <c r="F65" s="43"/>
      <c r="G65" s="42"/>
    </row>
    <row r="66" spans="1:7" ht="12.75">
      <c r="A66" s="16"/>
      <c r="C66" s="43"/>
      <c r="D66" s="43"/>
      <c r="E66" s="43"/>
      <c r="F66" s="43"/>
      <c r="G66" s="42"/>
    </row>
    <row r="67" spans="1:6" ht="12.75">
      <c r="A67" s="16"/>
      <c r="B67" s="42"/>
      <c r="C67" s="43"/>
      <c r="D67" s="43"/>
      <c r="E67" s="43"/>
      <c r="F67" s="43"/>
    </row>
    <row r="68" spans="1:6" ht="12.75">
      <c r="A68" s="16"/>
      <c r="B68" s="42"/>
      <c r="C68" s="43"/>
      <c r="D68" s="43"/>
      <c r="E68" s="43"/>
      <c r="F68" s="43"/>
    </row>
    <row r="69" spans="1:6" ht="12.75">
      <c r="A69" s="16"/>
      <c r="B69" s="42"/>
      <c r="C69" s="43"/>
      <c r="D69" s="43"/>
      <c r="E69" s="43"/>
      <c r="F69" s="43"/>
    </row>
    <row r="70" spans="1:6" ht="12.75">
      <c r="A70" s="16"/>
      <c r="B70" s="42"/>
      <c r="C70" s="43"/>
      <c r="D70" s="43"/>
      <c r="E70" s="43"/>
      <c r="F70" s="43"/>
    </row>
    <row r="71" spans="1:6" ht="12.75">
      <c r="A71" s="16"/>
      <c r="B71" s="42"/>
      <c r="C71" s="43"/>
      <c r="D71" s="43"/>
      <c r="E71" s="43"/>
      <c r="F71" s="43"/>
    </row>
    <row r="72" spans="2:7" ht="12.75">
      <c r="B72" s="44"/>
      <c r="C72" s="43"/>
      <c r="D72" s="43"/>
      <c r="E72" s="43"/>
      <c r="F72" s="43"/>
      <c r="G72" s="43"/>
    </row>
    <row r="73" spans="2:7" ht="12.75">
      <c r="B73" s="44"/>
      <c r="C73" s="43"/>
      <c r="D73" s="43"/>
      <c r="E73" s="43"/>
      <c r="F73" s="43"/>
      <c r="G73" s="43"/>
    </row>
    <row r="74" spans="2:7" ht="12.75">
      <c r="B74" s="44"/>
      <c r="C74" s="43"/>
      <c r="D74" s="43"/>
      <c r="E74" s="43"/>
      <c r="F74" s="43"/>
      <c r="G74" s="43"/>
    </row>
    <row r="75" spans="2:7" ht="12.75">
      <c r="B75" s="44"/>
      <c r="C75" s="43"/>
      <c r="D75" s="43"/>
      <c r="E75" s="43"/>
      <c r="F75" s="43"/>
      <c r="G75" s="43"/>
    </row>
    <row r="76" spans="2:7" ht="12.75">
      <c r="B76" s="44"/>
      <c r="C76" s="43"/>
      <c r="D76" s="43"/>
      <c r="E76" s="43"/>
      <c r="F76" s="43"/>
      <c r="G76" s="43"/>
    </row>
    <row r="77" spans="2:7" ht="12.75">
      <c r="B77" s="44"/>
      <c r="C77" s="43"/>
      <c r="D77" s="43"/>
      <c r="E77" s="43"/>
      <c r="F77" s="43"/>
      <c r="G77" s="43"/>
    </row>
    <row r="78" spans="2:7" ht="12.75">
      <c r="B78" s="43"/>
      <c r="C78" s="43"/>
      <c r="D78" s="43"/>
      <c r="E78" s="43"/>
      <c r="F78" s="43"/>
      <c r="G78" s="43"/>
    </row>
    <row r="79" spans="2:7" ht="12.75">
      <c r="B79" s="43"/>
      <c r="C79" s="43"/>
      <c r="D79" s="43"/>
      <c r="E79" s="43"/>
      <c r="F79" s="43"/>
      <c r="G79" s="43"/>
    </row>
    <row r="80" spans="2:7" ht="12.75">
      <c r="B80" s="43"/>
      <c r="C80" s="43"/>
      <c r="D80" s="43"/>
      <c r="E80" s="43"/>
      <c r="F80" s="43"/>
      <c r="G80" s="43"/>
    </row>
    <row r="81" spans="2:7" ht="12.75">
      <c r="B81" s="43"/>
      <c r="C81" s="43"/>
      <c r="D81" s="43"/>
      <c r="E81" s="43"/>
      <c r="F81" s="43"/>
      <c r="G81" s="43"/>
    </row>
    <row r="82" spans="2:7" ht="12.75">
      <c r="B82" s="43"/>
      <c r="C82" s="43"/>
      <c r="D82" s="43"/>
      <c r="E82" s="43"/>
      <c r="F82" s="43"/>
      <c r="G82" s="43"/>
    </row>
    <row r="83" spans="2:7" ht="12.75">
      <c r="B83" s="43"/>
      <c r="C83" s="43"/>
      <c r="D83" s="43"/>
      <c r="E83" s="43"/>
      <c r="F83" s="43"/>
      <c r="G83" s="43"/>
    </row>
    <row r="84" spans="2:7" ht="12.75">
      <c r="B84" s="43"/>
      <c r="C84" s="43"/>
      <c r="D84" s="43"/>
      <c r="E84" s="43"/>
      <c r="F84" s="43"/>
      <c r="G84" s="43"/>
    </row>
    <row r="85" spans="2:7" ht="12.75">
      <c r="B85" s="43"/>
      <c r="C85" s="43"/>
      <c r="D85" s="43"/>
      <c r="E85" s="43"/>
      <c r="F85" s="43"/>
      <c r="G85" s="43"/>
    </row>
    <row r="86" spans="2:7" ht="12.75">
      <c r="B86" s="43"/>
      <c r="C86" s="43"/>
      <c r="D86" s="43"/>
      <c r="E86" s="43"/>
      <c r="F86" s="43"/>
      <c r="G86" s="43"/>
    </row>
    <row r="87" spans="2:7" ht="12.75">
      <c r="B87" s="43"/>
      <c r="C87" s="43"/>
      <c r="D87" s="43"/>
      <c r="E87" s="43"/>
      <c r="F87" s="43"/>
      <c r="G87" s="43"/>
    </row>
    <row r="88" spans="2:7" ht="12.75">
      <c r="B88" s="43"/>
      <c r="C88" s="43"/>
      <c r="D88" s="43"/>
      <c r="E88" s="43"/>
      <c r="F88" s="43"/>
      <c r="G88" s="43"/>
    </row>
    <row r="89" spans="2:7" ht="12.75">
      <c r="B89" s="43"/>
      <c r="C89" s="43"/>
      <c r="D89" s="43"/>
      <c r="E89" s="43"/>
      <c r="F89" s="43"/>
      <c r="G89" s="43"/>
    </row>
    <row r="90" spans="2:7" ht="12.75">
      <c r="B90" s="43"/>
      <c r="C90" s="43"/>
      <c r="D90" s="43"/>
      <c r="E90" s="43"/>
      <c r="F90" s="43"/>
      <c r="G90" s="43"/>
    </row>
    <row r="91" spans="2:7" ht="12.75">
      <c r="B91" s="43"/>
      <c r="C91" s="43"/>
      <c r="D91" s="43"/>
      <c r="E91" s="43"/>
      <c r="F91" s="43"/>
      <c r="G91" s="43"/>
    </row>
    <row r="92" spans="2:7" ht="12.75">
      <c r="B92" s="43"/>
      <c r="C92" s="43"/>
      <c r="D92" s="43"/>
      <c r="E92" s="43"/>
      <c r="F92" s="43"/>
      <c r="G92" s="43"/>
    </row>
    <row r="93" spans="2:7" ht="12.75">
      <c r="B93" s="43"/>
      <c r="C93" s="43"/>
      <c r="D93" s="43"/>
      <c r="E93" s="43"/>
      <c r="F93" s="43"/>
      <c r="G93" s="43"/>
    </row>
    <row r="94" spans="2:7" ht="12.75">
      <c r="B94" s="43"/>
      <c r="C94" s="43"/>
      <c r="D94" s="43"/>
      <c r="E94" s="43"/>
      <c r="F94" s="43"/>
      <c r="G94" s="43"/>
    </row>
    <row r="95" spans="2:7" ht="12.75">
      <c r="B95" s="43"/>
      <c r="C95" s="43"/>
      <c r="D95" s="43"/>
      <c r="E95" s="43"/>
      <c r="F95" s="43"/>
      <c r="G95" s="43"/>
    </row>
    <row r="96" spans="2:7" ht="12.75">
      <c r="B96" s="43"/>
      <c r="C96" s="43"/>
      <c r="D96" s="43"/>
      <c r="E96" s="43"/>
      <c r="F96" s="43"/>
      <c r="G96" s="43"/>
    </row>
    <row r="97" spans="2:7" ht="12.75">
      <c r="B97" s="43"/>
      <c r="C97" s="43"/>
      <c r="D97" s="43"/>
      <c r="E97" s="43"/>
      <c r="F97" s="43"/>
      <c r="G97" s="43"/>
    </row>
    <row r="98" spans="2:7" ht="12.75">
      <c r="B98" s="43"/>
      <c r="C98" s="43"/>
      <c r="D98" s="43"/>
      <c r="E98" s="43"/>
      <c r="F98" s="43"/>
      <c r="G98" s="43"/>
    </row>
    <row r="99" spans="2:7" ht="12.75">
      <c r="B99" s="43"/>
      <c r="C99" s="43"/>
      <c r="D99" s="43"/>
      <c r="E99" s="43"/>
      <c r="F99" s="43"/>
      <c r="G99" s="43"/>
    </row>
    <row r="100" spans="2:7" ht="12.75">
      <c r="B100" s="43"/>
      <c r="C100" s="43"/>
      <c r="D100" s="43"/>
      <c r="E100" s="43"/>
      <c r="F100" s="43"/>
      <c r="G100" s="43"/>
    </row>
    <row r="101" spans="2:7" ht="12.75">
      <c r="B101" s="43"/>
      <c r="C101" s="43"/>
      <c r="D101" s="43"/>
      <c r="E101" s="43"/>
      <c r="F101" s="43"/>
      <c r="G101" s="43"/>
    </row>
    <row r="102" spans="2:7" ht="12.75">
      <c r="B102" s="43"/>
      <c r="C102" s="43"/>
      <c r="D102" s="43"/>
      <c r="E102" s="43"/>
      <c r="F102" s="43"/>
      <c r="G102" s="43"/>
    </row>
    <row r="103" spans="2:7" ht="12.75">
      <c r="B103" s="43"/>
      <c r="C103" s="43"/>
      <c r="D103" s="43"/>
      <c r="E103" s="43"/>
      <c r="F103" s="43"/>
      <c r="G103" s="43"/>
    </row>
    <row r="104" spans="2:7" ht="12.75">
      <c r="B104" s="43"/>
      <c r="C104" s="43"/>
      <c r="D104" s="43"/>
      <c r="E104" s="43"/>
      <c r="F104" s="43"/>
      <c r="G104" s="43"/>
    </row>
    <row r="105" spans="2:7" ht="12.75">
      <c r="B105" s="43"/>
      <c r="C105" s="43"/>
      <c r="D105" s="43"/>
      <c r="E105" s="43"/>
      <c r="F105" s="43"/>
      <c r="G105" s="43"/>
    </row>
    <row r="106" spans="2:7" ht="12.75">
      <c r="B106" s="43"/>
      <c r="C106" s="43"/>
      <c r="D106" s="43"/>
      <c r="E106" s="43"/>
      <c r="F106" s="43"/>
      <c r="G106" s="43"/>
    </row>
    <row r="107" spans="2:7" ht="12.75">
      <c r="B107" s="43"/>
      <c r="C107" s="43"/>
      <c r="D107" s="43"/>
      <c r="E107" s="43"/>
      <c r="F107" s="43"/>
      <c r="G107" s="43"/>
    </row>
    <row r="108" spans="2:7" ht="12.75">
      <c r="B108" s="43"/>
      <c r="C108" s="43"/>
      <c r="D108" s="43"/>
      <c r="E108" s="43"/>
      <c r="F108" s="43"/>
      <c r="G108" s="43"/>
    </row>
    <row r="109" spans="2:7" ht="12.75">
      <c r="B109" s="43"/>
      <c r="C109" s="43"/>
      <c r="D109" s="43"/>
      <c r="E109" s="43"/>
      <c r="F109" s="43"/>
      <c r="G109" s="43"/>
    </row>
    <row r="110" spans="2:7" ht="12.75">
      <c r="B110" s="43"/>
      <c r="C110" s="43"/>
      <c r="D110" s="43"/>
      <c r="E110" s="43"/>
      <c r="F110" s="43"/>
      <c r="G110" s="43"/>
    </row>
    <row r="111" spans="2:7" ht="12.75">
      <c r="B111" s="43"/>
      <c r="C111" s="43"/>
      <c r="D111" s="43"/>
      <c r="E111" s="43"/>
      <c r="F111" s="43"/>
      <c r="G111" s="43"/>
    </row>
    <row r="112" spans="2:7" ht="12.75">
      <c r="B112" s="43"/>
      <c r="C112" s="43"/>
      <c r="D112" s="43"/>
      <c r="E112" s="43"/>
      <c r="F112" s="43"/>
      <c r="G112" s="43"/>
    </row>
    <row r="113" spans="2:7" ht="12.75">
      <c r="B113" s="43"/>
      <c r="C113" s="43"/>
      <c r="D113" s="43"/>
      <c r="E113" s="43"/>
      <c r="F113" s="43"/>
      <c r="G113" s="43"/>
    </row>
    <row r="114" spans="2:7" ht="12.75">
      <c r="B114" s="43"/>
      <c r="C114" s="43"/>
      <c r="D114" s="43"/>
      <c r="E114" s="43"/>
      <c r="F114" s="43"/>
      <c r="G114" s="43"/>
    </row>
    <row r="115" spans="2:7" ht="12.75">
      <c r="B115" s="43"/>
      <c r="C115" s="43"/>
      <c r="D115" s="43"/>
      <c r="E115" s="43"/>
      <c r="F115" s="43"/>
      <c r="G115" s="43"/>
    </row>
    <row r="116" spans="2:7" ht="12.75">
      <c r="B116" s="43"/>
      <c r="C116" s="43"/>
      <c r="D116" s="43"/>
      <c r="E116" s="43"/>
      <c r="F116" s="43"/>
      <c r="G116" s="43"/>
    </row>
    <row r="117" spans="2:7" ht="12.75">
      <c r="B117" s="43"/>
      <c r="C117" s="43"/>
      <c r="D117" s="43"/>
      <c r="E117" s="43"/>
      <c r="F117" s="43"/>
      <c r="G117" s="43"/>
    </row>
    <row r="118" spans="2:7" ht="12.75">
      <c r="B118" s="43"/>
      <c r="C118" s="43"/>
      <c r="D118" s="43"/>
      <c r="E118" s="43"/>
      <c r="F118" s="43"/>
      <c r="G118" s="43"/>
    </row>
    <row r="119" spans="2:7" ht="12.75">
      <c r="B119" s="43"/>
      <c r="C119" s="43"/>
      <c r="D119" s="43"/>
      <c r="E119" s="43"/>
      <c r="F119" s="43"/>
      <c r="G119" s="43"/>
    </row>
    <row r="120" spans="2:7" ht="12.75">
      <c r="B120" s="43"/>
      <c r="C120" s="43"/>
      <c r="D120" s="43"/>
      <c r="E120" s="43"/>
      <c r="F120" s="43"/>
      <c r="G120" s="43"/>
    </row>
    <row r="121" spans="2:7" ht="12.75">
      <c r="B121" s="43"/>
      <c r="C121" s="43"/>
      <c r="D121" s="43"/>
      <c r="E121" s="43"/>
      <c r="F121" s="43"/>
      <c r="G121" s="43"/>
    </row>
    <row r="122" spans="2:7" ht="12.75">
      <c r="B122" s="43"/>
      <c r="C122" s="43"/>
      <c r="D122" s="43"/>
      <c r="E122" s="43"/>
      <c r="F122" s="43"/>
      <c r="G122" s="43"/>
    </row>
    <row r="123" spans="2:7" ht="12.75">
      <c r="B123" s="43"/>
      <c r="C123" s="43"/>
      <c r="D123" s="43"/>
      <c r="E123" s="43"/>
      <c r="F123" s="43"/>
      <c r="G123" s="43"/>
    </row>
    <row r="124" spans="2:7" ht="12.75">
      <c r="B124" s="43"/>
      <c r="C124" s="43"/>
      <c r="D124" s="43"/>
      <c r="E124" s="43"/>
      <c r="F124" s="43"/>
      <c r="G124" s="43"/>
    </row>
    <row r="125" spans="2:7" ht="12.75">
      <c r="B125" s="43"/>
      <c r="C125" s="43"/>
      <c r="D125" s="43"/>
      <c r="E125" s="43"/>
      <c r="F125" s="43"/>
      <c r="G125" s="43"/>
    </row>
    <row r="126" spans="2:7" ht="12.75">
      <c r="B126" s="43"/>
      <c r="C126" s="43"/>
      <c r="D126" s="43"/>
      <c r="E126" s="43"/>
      <c r="F126" s="43"/>
      <c r="G126" s="43"/>
    </row>
    <row r="127" spans="2:7" ht="12.75">
      <c r="B127" s="43"/>
      <c r="C127" s="43"/>
      <c r="D127" s="43"/>
      <c r="E127" s="43"/>
      <c r="F127" s="43"/>
      <c r="G127" s="43"/>
    </row>
    <row r="128" spans="2:7" ht="12.75">
      <c r="B128" s="43"/>
      <c r="C128" s="43"/>
      <c r="D128" s="43"/>
      <c r="E128" s="43"/>
      <c r="F128" s="43"/>
      <c r="G128" s="43"/>
    </row>
    <row r="129" spans="2:7" ht="12.75">
      <c r="B129" s="43"/>
      <c r="C129" s="43"/>
      <c r="D129" s="43"/>
      <c r="E129" s="43"/>
      <c r="F129" s="43"/>
      <c r="G129" s="43"/>
    </row>
    <row r="130" spans="2:7" ht="12.75">
      <c r="B130" s="43"/>
      <c r="C130" s="43"/>
      <c r="D130" s="43"/>
      <c r="E130" s="43"/>
      <c r="F130" s="43"/>
      <c r="G130" s="43"/>
    </row>
    <row r="131" spans="2:7" ht="12.75">
      <c r="B131" s="43"/>
      <c r="C131" s="43"/>
      <c r="D131" s="43"/>
      <c r="E131" s="43"/>
      <c r="F131" s="43"/>
      <c r="G131" s="43"/>
    </row>
    <row r="132" spans="2:7" ht="12.75">
      <c r="B132" s="43"/>
      <c r="C132" s="43"/>
      <c r="D132" s="43"/>
      <c r="E132" s="43"/>
      <c r="F132" s="43"/>
      <c r="G132" s="43"/>
    </row>
    <row r="133" spans="2:7" ht="12.75">
      <c r="B133" s="43"/>
      <c r="C133" s="43"/>
      <c r="D133" s="43"/>
      <c r="E133" s="43"/>
      <c r="F133" s="43"/>
      <c r="G133" s="43"/>
    </row>
    <row r="134" spans="2:7" ht="12.75">
      <c r="B134" s="43"/>
      <c r="C134" s="43"/>
      <c r="D134" s="43"/>
      <c r="E134" s="43"/>
      <c r="F134" s="43"/>
      <c r="G134" s="43"/>
    </row>
    <row r="135" spans="2:7" ht="12.75">
      <c r="B135" s="43"/>
      <c r="C135" s="43"/>
      <c r="D135" s="43"/>
      <c r="E135" s="43"/>
      <c r="F135" s="43"/>
      <c r="G135" s="43"/>
    </row>
    <row r="136" spans="2:7" ht="12.75">
      <c r="B136" s="4"/>
      <c r="C136" s="4"/>
      <c r="D136" s="4"/>
      <c r="E136" s="4"/>
      <c r="F136" s="4"/>
      <c r="G136" s="4"/>
    </row>
    <row r="137" spans="2:7" ht="12.75">
      <c r="B137" s="4"/>
      <c r="C137" s="4"/>
      <c r="D137" s="4"/>
      <c r="E137" s="4"/>
      <c r="F137" s="4"/>
      <c r="G137" s="4"/>
    </row>
    <row r="138" spans="2:7" ht="12.75">
      <c r="B138" s="4"/>
      <c r="C138" s="4"/>
      <c r="D138" s="4"/>
      <c r="E138" s="4"/>
      <c r="F138" s="4"/>
      <c r="G138" s="4"/>
    </row>
    <row r="139" spans="2:7" ht="12.75">
      <c r="B139" s="4"/>
      <c r="C139" s="4"/>
      <c r="D139" s="4"/>
      <c r="E139" s="4"/>
      <c r="F139" s="4"/>
      <c r="G139" s="4"/>
    </row>
    <row r="140" spans="2:7" ht="12.75">
      <c r="B140" s="4"/>
      <c r="C140" s="4"/>
      <c r="D140" s="4"/>
      <c r="E140" s="4"/>
      <c r="F140" s="4"/>
      <c r="G140" s="4"/>
    </row>
    <row r="141" spans="2:7" ht="12.75">
      <c r="B141" s="4"/>
      <c r="C141" s="4"/>
      <c r="D141" s="4"/>
      <c r="E141" s="4"/>
      <c r="F141" s="4"/>
      <c r="G141" s="4"/>
    </row>
    <row r="142" spans="2:7" ht="12.75">
      <c r="B142" s="4"/>
      <c r="C142" s="4"/>
      <c r="D142" s="4"/>
      <c r="E142" s="4"/>
      <c r="F142" s="4"/>
      <c r="G142" s="4"/>
    </row>
    <row r="143" spans="2:7" ht="12.75">
      <c r="B143" s="4"/>
      <c r="C143" s="4"/>
      <c r="D143" s="4"/>
      <c r="E143" s="4"/>
      <c r="F143" s="4"/>
      <c r="G143" s="4"/>
    </row>
    <row r="144" spans="2:7" ht="12.75">
      <c r="B144" s="4"/>
      <c r="C144" s="4"/>
      <c r="D144" s="4"/>
      <c r="E144" s="4"/>
      <c r="F144" s="4"/>
      <c r="G144" s="4"/>
    </row>
    <row r="145" spans="2:7" ht="12.75">
      <c r="B145" s="4"/>
      <c r="C145" s="4"/>
      <c r="D145" s="4"/>
      <c r="E145" s="4"/>
      <c r="F145" s="4"/>
      <c r="G145" s="4"/>
    </row>
    <row r="146" spans="2:7" ht="12.75">
      <c r="B146" s="4"/>
      <c r="C146" s="4"/>
      <c r="D146" s="4"/>
      <c r="E146" s="4"/>
      <c r="F146" s="4"/>
      <c r="G146" s="4"/>
    </row>
    <row r="147" spans="2:7" ht="12.75">
      <c r="B147" s="4"/>
      <c r="C147" s="4"/>
      <c r="D147" s="4"/>
      <c r="E147" s="4"/>
      <c r="F147" s="4"/>
      <c r="G147" s="4"/>
    </row>
    <row r="148" spans="2:7" ht="12.75">
      <c r="B148" s="4"/>
      <c r="C148" s="4"/>
      <c r="D148" s="4"/>
      <c r="E148" s="4"/>
      <c r="F148" s="4"/>
      <c r="G148" s="4"/>
    </row>
    <row r="149" spans="2:7" ht="12.75">
      <c r="B149" s="4"/>
      <c r="C149" s="4"/>
      <c r="D149" s="4"/>
      <c r="E149" s="4"/>
      <c r="F149" s="4"/>
      <c r="G149" s="4"/>
    </row>
    <row r="150" spans="2:7" ht="12.75">
      <c r="B150" s="4"/>
      <c r="C150" s="4"/>
      <c r="D150" s="4"/>
      <c r="E150" s="4"/>
      <c r="F150" s="4"/>
      <c r="G150" s="4"/>
    </row>
    <row r="151" spans="2:7" ht="12.75">
      <c r="B151" s="4"/>
      <c r="C151" s="4"/>
      <c r="D151" s="4"/>
      <c r="E151" s="4"/>
      <c r="F151" s="4"/>
      <c r="G151" s="4"/>
    </row>
    <row r="152" spans="2:7" ht="12.75">
      <c r="B152" s="4"/>
      <c r="C152" s="4"/>
      <c r="D152" s="4"/>
      <c r="E152" s="4"/>
      <c r="F152" s="4"/>
      <c r="G152" s="4"/>
    </row>
    <row r="153" spans="2:7" ht="12.75">
      <c r="B153" s="4"/>
      <c r="C153" s="4"/>
      <c r="D153" s="4"/>
      <c r="E153" s="4"/>
      <c r="F153" s="4"/>
      <c r="G153" s="4"/>
    </row>
    <row r="154" spans="2:7" ht="12.75">
      <c r="B154" s="4"/>
      <c r="C154" s="4"/>
      <c r="D154" s="4"/>
      <c r="E154" s="4"/>
      <c r="F154" s="4"/>
      <c r="G154" s="4"/>
    </row>
    <row r="155" spans="2:7" ht="12.75">
      <c r="B155" s="4"/>
      <c r="C155" s="4"/>
      <c r="D155" s="4"/>
      <c r="E155" s="4"/>
      <c r="F155" s="4"/>
      <c r="G155" s="4"/>
    </row>
    <row r="156" spans="2:7" ht="12.75">
      <c r="B156" s="4"/>
      <c r="C156" s="4"/>
      <c r="D156" s="4"/>
      <c r="E156" s="4"/>
      <c r="F156" s="4"/>
      <c r="G156" s="4"/>
    </row>
    <row r="157" spans="2:7" ht="12.75">
      <c r="B157" s="4"/>
      <c r="C157" s="4"/>
      <c r="D157" s="4"/>
      <c r="E157" s="4"/>
      <c r="F157" s="4"/>
      <c r="G157" s="4"/>
    </row>
    <row r="158" spans="2:7" ht="12.75">
      <c r="B158" s="4"/>
      <c r="C158" s="4"/>
      <c r="D158" s="4"/>
      <c r="E158" s="4"/>
      <c r="F158" s="4"/>
      <c r="G158" s="4"/>
    </row>
    <row r="159" spans="2:7" ht="12.75">
      <c r="B159" s="4"/>
      <c r="C159" s="4"/>
      <c r="D159" s="4"/>
      <c r="E159" s="4"/>
      <c r="F159" s="4"/>
      <c r="G159" s="4"/>
    </row>
    <row r="160" spans="2:7" ht="12.75">
      <c r="B160" s="4"/>
      <c r="C160" s="4"/>
      <c r="D160" s="4"/>
      <c r="E160" s="4"/>
      <c r="F160" s="4"/>
      <c r="G160" s="4"/>
    </row>
    <row r="161" spans="2:7" ht="12.75">
      <c r="B161" s="4"/>
      <c r="C161" s="4"/>
      <c r="D161" s="4"/>
      <c r="E161" s="4"/>
      <c r="F161" s="4"/>
      <c r="G161" s="4"/>
    </row>
    <row r="162" spans="2:7" ht="12.75">
      <c r="B162" s="4"/>
      <c r="C162" s="4"/>
      <c r="D162" s="4"/>
      <c r="E162" s="4"/>
      <c r="F162" s="4"/>
      <c r="G162" s="4"/>
    </row>
    <row r="163" spans="2:7" ht="12.75">
      <c r="B163" s="4"/>
      <c r="C163" s="4"/>
      <c r="D163" s="4"/>
      <c r="E163" s="4"/>
      <c r="F163" s="4"/>
      <c r="G163" s="4"/>
    </row>
    <row r="164" spans="2:7" ht="12.75">
      <c r="B164" s="4"/>
      <c r="C164" s="4"/>
      <c r="D164" s="4"/>
      <c r="E164" s="4"/>
      <c r="F164" s="4"/>
      <c r="G164" s="4"/>
    </row>
    <row r="165" spans="2:7" ht="12.75">
      <c r="B165" s="4"/>
      <c r="C165" s="4"/>
      <c r="D165" s="4"/>
      <c r="E165" s="4"/>
      <c r="F165" s="4"/>
      <c r="G165" s="4"/>
    </row>
  </sheetData>
  <sheetProtection selectLockedCells="1" selectUnlockedCells="1"/>
  <mergeCells count="23">
    <mergeCell ref="E1:G1"/>
    <mergeCell ref="C2:F3"/>
    <mergeCell ref="B5:B6"/>
    <mergeCell ref="C5:C6"/>
    <mergeCell ref="D5:E5"/>
    <mergeCell ref="F5:G5"/>
    <mergeCell ref="D44:E44"/>
    <mergeCell ref="F44:G44"/>
    <mergeCell ref="D45:E45"/>
    <mergeCell ref="F45:G45"/>
    <mergeCell ref="D46:E46"/>
    <mergeCell ref="F46:G46"/>
    <mergeCell ref="D47:E47"/>
    <mergeCell ref="F47:G47"/>
    <mergeCell ref="D48:E48"/>
    <mergeCell ref="F48:G48"/>
    <mergeCell ref="D49:E49"/>
    <mergeCell ref="F49:G49"/>
    <mergeCell ref="D50:E50"/>
    <mergeCell ref="F50:G50"/>
    <mergeCell ref="D51:E51"/>
    <mergeCell ref="F51:G51"/>
    <mergeCell ref="C52:H52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dcterms:created xsi:type="dcterms:W3CDTF">2021-08-31T06:15:02Z</dcterms:created>
  <dcterms:modified xsi:type="dcterms:W3CDTF">2021-09-09T05:30:09Z</dcterms:modified>
  <cp:category/>
  <cp:version/>
  <cp:contentType/>
  <cp:contentStatus/>
  <cp:revision>1</cp:revision>
</cp:coreProperties>
</file>