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4" sheetId="1" r:id="rId1"/>
  </sheets>
  <definedNames>
    <definedName name="Excel_BuiltIn_Print_Area_1">#REF!</definedName>
    <definedName name="Excel_BuiltIn_Print_Area_2">'4'!$A$1:$U$111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<sst xmlns="http://schemas.openxmlformats.org/spreadsheetml/2006/main" count="170" uniqueCount="154">
  <si>
    <t>Додаток 4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</si>
  <si>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ПОГОДЖЕНО</t>
  </si>
  <si>
    <t xml:space="preserve">ЗАТВЕРДЖЕНО                         </t>
  </si>
  <si>
    <r>
      <t xml:space="preserve">рішенням </t>
    </r>
    <r>
      <rPr>
        <b/>
        <u val="single"/>
        <sz val="10"/>
        <color indexed="8"/>
        <rFont val="Times New Roman"/>
        <family val="1"/>
      </rPr>
      <t>Чорноморської міської ради Одеської області</t>
    </r>
  </si>
  <si>
    <t xml:space="preserve"> Директор   КП «Чорноморськводоканал»</t>
  </si>
  <si>
    <t xml:space="preserve">          (найменування органу місцевого самоврядування)</t>
  </si>
  <si>
    <t>(посадова особа ліцензіата)</t>
  </si>
  <si>
    <t>Від _______________2018 року № ________</t>
  </si>
  <si>
    <r>
      <t>__________________</t>
    </r>
    <r>
      <rPr>
        <b/>
        <u val="single"/>
        <sz val="10.5"/>
        <rFont val="Times New Roman"/>
        <family val="1"/>
      </rPr>
      <t>В.Г.Бондаренко</t>
    </r>
  </si>
  <si>
    <t>М.П.</t>
  </si>
  <si>
    <t>(підпис)</t>
  </si>
  <si>
    <t>(П.І.Б.)</t>
  </si>
  <si>
    <t>"____"_______________ 2018 року</t>
  </si>
  <si>
    <t>Фінансовий план використання коштів для  виконання  інвестиційної програми на 2018 рік</t>
  </si>
  <si>
    <t>КП “Чорноморськводоканал”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</si>
  <si>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</si>
  <si>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</si>
  <si>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</si>
  <si>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</si>
  <si>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</si>
  <si>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За способом виконання,           тис. грн.                    (без ПДВ)</t>
  </si>
  <si>
    <t>Графік здійснення заходів та використання коштів на планований та прогнозний періоди                   тис. грн. (без ПДВ)</t>
  </si>
  <si>
    <t>Строк окупності (місяців)**</t>
  </si>
  <si>
    <t xml:space="preserve">№ аркуша обґрунтовуючих матеріалів </t>
  </si>
  <si>
    <t>Економія паливно-енергетичних ресурсів (кВт/год/прогнозний період)</t>
  </si>
  <si>
    <t>Економія фонду заробітної плати, (тис. грн./прогнозний період)</t>
  </si>
  <si>
    <t>Економічний ефект  (тис. грн.)***</t>
  </si>
  <si>
    <t xml:space="preserve">загальна сума </t>
  </si>
  <si>
    <t>з урахуванням:</t>
  </si>
  <si>
    <t>госпо-      дарський  (вартість    матеріаль-них ресурсів)</t>
  </si>
  <si>
    <t>підряд-  ний</t>
  </si>
  <si>
    <t>планова-ний період</t>
  </si>
  <si>
    <t>прогнозний період</t>
  </si>
  <si>
    <t>аморти-   заційні відраху-   вання 2015р</t>
  </si>
  <si>
    <t>виробничі інвестиції з прибутку</t>
  </si>
  <si>
    <t>позичко-ві кошти</t>
  </si>
  <si>
    <t>інші залучені кошти, з них:</t>
  </si>
  <si>
    <t>бюджетні кошти   (не підляга- ють повернен-ню)</t>
  </si>
  <si>
    <t>підлягають поверненню</t>
  </si>
  <si>
    <t xml:space="preserve"> не підлягають поверненню </t>
  </si>
  <si>
    <t>планова-ний період            + 1</t>
  </si>
  <si>
    <t>плано-ваний період     + n*</t>
  </si>
  <si>
    <t>І</t>
  </si>
  <si>
    <t>ВОДОПОСТАЧАННЯ</t>
  </si>
  <si>
    <t xml:space="preserve"> 1.1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</si>
  <si>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водопостачання (звільняється від оподаткування згідно з пунктом 154.9 статті 154 Податкового кодексу України), з урахуванням:</t>
    </r>
  </si>
  <si>
    <t xml:space="preserve">  1.1.1</t>
  </si>
  <si>
    <t>Заходи зі зниження питомих витрат, а також втрат ресурсів,  з них:</t>
  </si>
  <si>
    <t>1.1.1.1</t>
  </si>
  <si>
    <t>Усього за підпунктом 1.1.1</t>
  </si>
  <si>
    <t>1.1.2</t>
  </si>
  <si>
    <t>Заходи щодо забезпечення технологічного та/або комерційного обліку ресурсів, з них:</t>
  </si>
  <si>
    <t>Усього за підпунктом 1.1.2</t>
  </si>
  <si>
    <t>1.1.3</t>
  </si>
  <si>
    <t>Заходи щодо зменшення обсягу витрат води на технологічні потреби, з них:</t>
  </si>
  <si>
    <t>Усього за підпунктом 1.1.3</t>
  </si>
  <si>
    <t>1.1.4</t>
  </si>
  <si>
    <t>Заходи щодо підвищення якості послуг з централізованого водопостачання, з них.:</t>
  </si>
  <si>
    <t>Усього за підпунктом 1.1.4</t>
  </si>
  <si>
    <t xml:space="preserve">  1.1.5</t>
  </si>
  <si>
    <t>Заходи щодо підвищення екологічної безпеки та охорони навколишнього середовища, з них:</t>
  </si>
  <si>
    <t>Усього за підпунктом 1.1.5</t>
  </si>
  <si>
    <t>1.1.6</t>
  </si>
  <si>
    <t>Інші заходи,з них:</t>
  </si>
  <si>
    <t>Усього за підпунктом 1.1.6</t>
  </si>
  <si>
    <t>Усього за пунктом 1.1</t>
  </si>
  <si>
    <t>1.2</t>
  </si>
  <si>
    <t xml:space="preserve">Інші заходи (не звільняється від оподаткування згідно з пунктом 154.9 статті 154 Податкового кодексу України), з них:   </t>
  </si>
  <si>
    <t>1.2.1</t>
  </si>
  <si>
    <t>Заходи зі зниження питомих витрат, а також втрат ресурсів, з них:</t>
  </si>
  <si>
    <t>1.2.1.1</t>
  </si>
  <si>
    <t>Реконструкція мереж водопроводу. Переключення лівої частини смт. Олександрівка від водогону Ду700 мм до ПНС по вул. Перемоги, 2Ж, смт. Олександрівка, м. Чорноморськ, Одеської області</t>
  </si>
  <si>
    <t>160м</t>
  </si>
  <si>
    <t>1.2.1.2</t>
  </si>
  <si>
    <t>Реконструкція вводу водопроводу на НС по вул. Парусній, 5А, в м. Чорноморську, Одеської області</t>
  </si>
  <si>
    <t>253м</t>
  </si>
  <si>
    <t>Усього за підпунктом 1.2.1</t>
  </si>
  <si>
    <t>1.2.2</t>
  </si>
  <si>
    <t>1.2.2.1</t>
  </si>
  <si>
    <t>Усього за підпунктом 1.2.2</t>
  </si>
  <si>
    <t>1.2.3</t>
  </si>
  <si>
    <t>Усього за підпунктом 1.2.3</t>
  </si>
  <si>
    <t>1.2.4</t>
  </si>
  <si>
    <t>Заходи щодо підвищення якості послуг з централізованого водопостачання,  з них:</t>
  </si>
  <si>
    <t>1.2.4.1</t>
  </si>
  <si>
    <t>Усього за підпунктом 1.2.4</t>
  </si>
  <si>
    <t>1.2.5</t>
  </si>
  <si>
    <t>Заходи щодо провадження та розвитку інформаційних технологій, з них:</t>
  </si>
  <si>
    <t>Усього за підпунктом 1.2.5</t>
  </si>
  <si>
    <t>1.2.6</t>
  </si>
  <si>
    <t>Заходи щодо модернізації та закупівлі транспортних засобів спеціального та спеціалізованого призначення, з них:</t>
  </si>
  <si>
    <t>1.2.6.1</t>
  </si>
  <si>
    <t>Придбаня вакуумної машини на базі  шасі МАЗ</t>
  </si>
  <si>
    <t>1 шт</t>
  </si>
  <si>
    <t>1.2.6.2</t>
  </si>
  <si>
    <t>Придбаня самоскиду на базі шасі МАЗ</t>
  </si>
  <si>
    <t>Усього за підпунктом 1.2.6</t>
  </si>
  <si>
    <t>1.2.7</t>
  </si>
  <si>
    <t>Усього за підпунктом 1.2.7</t>
  </si>
  <si>
    <t>1.2.8</t>
  </si>
  <si>
    <t>Інші заходи, з них:</t>
  </si>
  <si>
    <t>1.2.8.1</t>
  </si>
  <si>
    <t>Усього за підпунктом 1.2.8</t>
  </si>
  <si>
    <t>Усього за пунктом 1.2</t>
  </si>
  <si>
    <t>Усього за розділом І</t>
  </si>
  <si>
    <t>ІІ</t>
  </si>
  <si>
    <t>ВОДОВІДВЕДЕННЯ</t>
  </si>
  <si>
    <t xml:space="preserve">  2.1.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</si>
  <si>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водовідведення (звільняється від оподаткування згідно з пунктом 154.9 статті 154 Податкового кодексу України), з урахуванням:</t>
    </r>
  </si>
  <si>
    <t xml:space="preserve">  2.1.1</t>
  </si>
  <si>
    <t>Заходи зі зниження питомих витрат, а також втрат ресурсів, у т.ч.:</t>
  </si>
  <si>
    <t>Усього за підпунктом 2.1.1</t>
  </si>
  <si>
    <t>2.1.2</t>
  </si>
  <si>
    <t>Усього за підпунктом 2.1.2</t>
  </si>
  <si>
    <t>2.1.3</t>
  </si>
  <si>
    <t>Модернізація та закупівля транспортних засобів спеціального та спеціалізованого призначення, з них:</t>
  </si>
  <si>
    <t>Усього за підпунктом  2.1.3</t>
  </si>
  <si>
    <t>2.1.4</t>
  </si>
  <si>
    <t>Усього за підпунктом 2.1.4</t>
  </si>
  <si>
    <t>2.1.5</t>
  </si>
  <si>
    <t>Усього за підпунктом 2.1.5</t>
  </si>
  <si>
    <t>Усього за пунктом 2.1</t>
  </si>
  <si>
    <t>2.2</t>
  </si>
  <si>
    <t xml:space="preserve"> Інші заходи (не  звільняється від оподаткування згідно з пунктом 154.9 статті 154 Податкового кодексу України), з урахуванням :</t>
  </si>
  <si>
    <t>2.2.1</t>
  </si>
  <si>
    <t>Усього за підпунктом 2.2.1</t>
  </si>
  <si>
    <t>2.2.2</t>
  </si>
  <si>
    <t>Усього за підпунктом2.2.2</t>
  </si>
  <si>
    <t>2.2.3</t>
  </si>
  <si>
    <t>Усього за підпунктом 2.2.3</t>
  </si>
  <si>
    <t>2.2.4</t>
  </si>
  <si>
    <t>Усього за підпунктом 2.2.4</t>
  </si>
  <si>
    <t>2.2.5</t>
  </si>
  <si>
    <t>2.2.5.1</t>
  </si>
  <si>
    <t>Технічне переоснащення вторинних відстійників на каналізаційних очисних спорудах м. Чорноморська. Заміна мулососу ІРВО-24</t>
  </si>
  <si>
    <t>1шт</t>
  </si>
  <si>
    <t>2.2.5.2</t>
  </si>
  <si>
    <t>Модерзнізація насосно-повітродувної станції на каналізаційних очисних спорудах м. Чорноморська.Заміна насосу циркуляційного мулу</t>
  </si>
  <si>
    <t>2.2.5.3</t>
  </si>
  <si>
    <t>Реконструкція самопливного  колектору каналізації по вул.Олександійській від вул. Парусної до вул. 1 Травня в м. Чорноморську (частково)</t>
  </si>
  <si>
    <t>74м</t>
  </si>
  <si>
    <t>Усього за підпунктом 2.2.5</t>
  </si>
  <si>
    <t>2.2.6</t>
  </si>
  <si>
    <t>Усього за підпунктом  2.2.6</t>
  </si>
  <si>
    <t>Усього за пунктом 2.2</t>
  </si>
  <si>
    <t>Усього за розділом ІІ</t>
  </si>
  <si>
    <t>Усього за інвестиційною програмою</t>
  </si>
  <si>
    <t>Примітки:  n* - кількість років інвестиційної програми.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</si>
  <si>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</si>
  <si>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</si>
  <si>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>х- ліцензіатом  не заповнюється.</t>
  </si>
  <si>
    <r>
      <t xml:space="preserve">                          </t>
    </r>
    <r>
      <rPr>
        <u val="single"/>
        <sz val="10"/>
        <rFont val="Times New Roman"/>
        <family val="1"/>
      </rPr>
      <t xml:space="preserve"> Начальник ОПР     </t>
    </r>
    <r>
      <rPr>
        <sz val="10"/>
        <rFont val="Times New Roman"/>
        <family val="1"/>
      </rPr>
      <t xml:space="preserve">                                                                                                      ___________________                                                       </t>
    </r>
    <r>
      <rPr>
        <u val="single"/>
        <sz val="10"/>
        <rFont val="Times New Roman"/>
        <family val="1"/>
      </rPr>
      <t xml:space="preserve">  Т.В.Скидан</t>
    </r>
  </si>
  <si>
    <t>(посада відповідального виконавця)</t>
  </si>
  <si>
    <r>
      <t xml:space="preserve">   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</si>
</sst>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р.&quot;_-;\-* #,##0.00&quot;р.&quot;_-;_-* \-??&quot;р.&quot;_-;_-@_-"/>
    <numFmt numFmtId="166" formatCode="0.00"/>
    <numFmt numFmtId="167" formatCode="@"/>
    <numFmt numFmtId="168" formatCode="0"/>
    <numFmt numFmtId="169" formatCode="#,##0"/>
    <numFmt numFmtId="170" formatCode="#,##0.00"/>
    <numFmt numFmtId="171" formatCode="0.0"/>
    <numFmt numFmtId="172" formatCode="_-* #,##0.00\ _г_р_н_._-;\-* #,##0.00\ _г_р_н_._-;_-* \-??\ _г_р_н_._-;_-@_-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sz val="8"/>
      <color indexed="8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sz val="10"/>
      <name val="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21" borderId="8" applyNumberFormat="0" applyAlignment="0" applyProtection="0"/>
    <xf numFmtId="164" fontId="13" fillId="21" borderId="8" applyNumberFormat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6" fillId="20" borderId="1" applyNumberFormat="0" applyAlignment="0" applyProtection="0"/>
    <xf numFmtId="164" fontId="1" fillId="0" borderId="0">
      <alignment/>
      <protection/>
    </xf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12" fillId="0" borderId="7" applyNumberFormat="0" applyFill="0" applyAlignment="0" applyProtection="0"/>
    <xf numFmtId="164" fontId="5" fillId="20" borderId="2" applyNumberFormat="0" applyAlignment="0" applyProtection="0"/>
    <xf numFmtId="164" fontId="11" fillId="0" borderId="6" applyNumberFormat="0" applyFill="0" applyAlignment="0" applyProtection="0"/>
    <xf numFmtId="164" fontId="15" fillId="22" borderId="0" applyNumberFormat="0" applyBorder="0" applyAlignment="0" applyProtection="0"/>
    <xf numFmtId="164" fontId="18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2" fillId="0" borderId="0">
      <alignment/>
      <protection/>
    </xf>
  </cellStyleXfs>
  <cellXfs count="160">
    <xf numFmtId="164" fontId="0" fillId="0" borderId="0" xfId="0" applyAlignment="1">
      <alignment/>
    </xf>
    <xf numFmtId="165" fontId="19" fillId="0" borderId="0" xfId="0" applyNumberFormat="1" applyFont="1" applyFill="1" applyAlignment="1">
      <alignment horizontal="center"/>
    </xf>
    <xf numFmtId="164" fontId="19" fillId="0" borderId="0" xfId="0" applyFont="1" applyFill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 horizontal="center" wrapText="1"/>
    </xf>
    <xf numFmtId="164" fontId="19" fillId="0" borderId="0" xfId="0" applyFont="1" applyFill="1" applyBorder="1" applyAlignment="1">
      <alignment horizontal="left" vertical="center" wrapText="1"/>
    </xf>
    <xf numFmtId="164" fontId="20" fillId="0" borderId="0" xfId="100" applyFont="1" applyBorder="1" applyAlignment="1">
      <alignment horizontal="center"/>
      <protection/>
    </xf>
    <xf numFmtId="164" fontId="20" fillId="0" borderId="0" xfId="0" applyFont="1" applyFill="1" applyBorder="1" applyAlignment="1">
      <alignment horizontal="center" vertical="center" wrapText="1"/>
    </xf>
    <xf numFmtId="164" fontId="21" fillId="0" borderId="0" xfId="0" applyFont="1" applyFill="1" applyAlignment="1">
      <alignment horizontal="left" vertical="center" wrapText="1"/>
    </xf>
    <xf numFmtId="164" fontId="22" fillId="0" borderId="0" xfId="0" applyFont="1" applyFill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left" vertical="top"/>
    </xf>
    <xf numFmtId="164" fontId="19" fillId="0" borderId="0" xfId="0" applyFont="1" applyFill="1" applyAlignment="1">
      <alignment vertical="top"/>
    </xf>
    <xf numFmtId="164" fontId="25" fillId="0" borderId="0" xfId="0" applyFont="1" applyFill="1" applyBorder="1" applyAlignment="1">
      <alignment horizontal="center" vertical="top"/>
    </xf>
    <xf numFmtId="164" fontId="22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center" vertical="center"/>
    </xf>
    <xf numFmtId="164" fontId="20" fillId="0" borderId="0" xfId="100" applyFont="1" applyAlignment="1">
      <alignment horizontal="left"/>
      <protection/>
    </xf>
    <xf numFmtId="164" fontId="28" fillId="0" borderId="0" xfId="100" applyFont="1" applyBorder="1" applyAlignment="1">
      <alignment horizontal="center"/>
      <protection/>
    </xf>
    <xf numFmtId="164" fontId="0" fillId="0" borderId="0" xfId="0" applyFill="1" applyAlignment="1">
      <alignment vertical="top"/>
    </xf>
    <xf numFmtId="164" fontId="25" fillId="0" borderId="0" xfId="0" applyFont="1" applyFill="1" applyAlignment="1">
      <alignment vertical="top"/>
    </xf>
    <xf numFmtId="164" fontId="25" fillId="0" borderId="0" xfId="0" applyFont="1" applyFill="1" applyBorder="1" applyAlignment="1">
      <alignment horizontal="right" vertical="top"/>
    </xf>
    <xf numFmtId="164" fontId="29" fillId="0" borderId="0" xfId="0" applyFont="1" applyFill="1" applyAlignment="1">
      <alignment horizontal="left" vertical="top" wrapText="1"/>
    </xf>
    <xf numFmtId="164" fontId="21" fillId="0" borderId="0" xfId="0" applyFont="1" applyFill="1" applyAlignment="1">
      <alignment horizontal="left" vertical="top" wrapText="1"/>
    </xf>
    <xf numFmtId="164" fontId="30" fillId="0" borderId="0" xfId="100" applyFont="1" applyBorder="1" applyAlignment="1">
      <alignment horizontal="left"/>
      <protection/>
    </xf>
    <xf numFmtId="164" fontId="30" fillId="0" borderId="0" xfId="0" applyFont="1" applyFill="1" applyAlignment="1">
      <alignment horizontal="left"/>
    </xf>
    <xf numFmtId="164" fontId="2" fillId="0" borderId="0" xfId="100">
      <alignment/>
      <protection/>
    </xf>
    <xf numFmtId="164" fontId="20" fillId="0" borderId="0" xfId="0" applyFont="1" applyFill="1" applyAlignment="1">
      <alignment horizontal="left"/>
    </xf>
    <xf numFmtId="164" fontId="29" fillId="0" borderId="0" xfId="0" applyFont="1" applyFill="1" applyAlignment="1">
      <alignment horizontal="left" vertical="center" wrapText="1"/>
    </xf>
    <xf numFmtId="165" fontId="19" fillId="0" borderId="0" xfId="0" applyNumberFormat="1" applyFont="1" applyFill="1" applyAlignment="1">
      <alignment horizontal="center" wrapText="1"/>
    </xf>
    <xf numFmtId="164" fontId="19" fillId="0" borderId="0" xfId="0" applyFont="1" applyFill="1" applyAlignment="1">
      <alignment vertical="top" wrapText="1"/>
    </xf>
    <xf numFmtId="164" fontId="19" fillId="0" borderId="0" xfId="0" applyFont="1" applyFill="1" applyAlignment="1">
      <alignment wrapText="1"/>
    </xf>
    <xf numFmtId="164" fontId="19" fillId="0" borderId="0" xfId="0" applyFont="1" applyFill="1" applyBorder="1" applyAlignment="1">
      <alignment horizontal="center" wrapText="1"/>
    </xf>
    <xf numFmtId="164" fontId="31" fillId="0" borderId="0" xfId="0" applyFont="1" applyFill="1" applyBorder="1" applyAlignment="1">
      <alignment horizontal="center"/>
    </xf>
    <xf numFmtId="164" fontId="32" fillId="0" borderId="0" xfId="0" applyFont="1" applyFill="1" applyBorder="1" applyAlignment="1">
      <alignment horizontal="center"/>
    </xf>
    <xf numFmtId="164" fontId="28" fillId="0" borderId="10" xfId="0" applyFont="1" applyFill="1" applyBorder="1" applyAlignment="1">
      <alignment horizontal="center" vertical="top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textRotation="90" wrapText="1"/>
    </xf>
    <xf numFmtId="164" fontId="19" fillId="0" borderId="11" xfId="0" applyFont="1" applyFill="1" applyBorder="1" applyAlignment="1">
      <alignment horizontal="center"/>
    </xf>
    <xf numFmtId="164" fontId="19" fillId="0" borderId="11" xfId="56" applyFont="1" applyFill="1" applyBorder="1" applyAlignment="1" applyProtection="1">
      <alignment horizontal="center" vertical="center" wrapText="1"/>
      <protection locked="0"/>
    </xf>
    <xf numFmtId="164" fontId="19" fillId="0" borderId="11" xfId="0" applyFont="1" applyFill="1" applyBorder="1" applyAlignment="1">
      <alignment horizont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33" fillId="0" borderId="12" xfId="0" applyNumberFormat="1" applyFont="1" applyFill="1" applyBorder="1" applyAlignment="1">
      <alignment horizontal="center"/>
    </xf>
    <xf numFmtId="164" fontId="33" fillId="0" borderId="12" xfId="0" applyFont="1" applyFill="1" applyBorder="1" applyAlignment="1">
      <alignment horizontal="center"/>
    </xf>
    <xf numFmtId="164" fontId="33" fillId="0" borderId="12" xfId="0" applyFont="1" applyFill="1" applyBorder="1" applyAlignment="1">
      <alignment horizontal="center" wrapText="1"/>
    </xf>
    <xf numFmtId="164" fontId="33" fillId="0" borderId="12" xfId="0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/>
    </xf>
    <xf numFmtId="164" fontId="33" fillId="0" borderId="11" xfId="0" applyNumberFormat="1" applyFont="1" applyFill="1" applyBorder="1" applyAlignment="1">
      <alignment horizontal="center"/>
    </xf>
    <xf numFmtId="164" fontId="33" fillId="0" borderId="11" xfId="0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164" fontId="19" fillId="0" borderId="11" xfId="56" applyNumberFormat="1" applyFont="1" applyFill="1" applyBorder="1" applyAlignment="1" applyProtection="1">
      <alignment horizontal="center" vertical="center" wrapText="1"/>
      <protection/>
    </xf>
    <xf numFmtId="164" fontId="19" fillId="0" borderId="11" xfId="56" applyNumberFormat="1" applyFont="1" applyFill="1" applyBorder="1" applyAlignment="1" applyProtection="1">
      <alignment horizontal="left" vertical="center" wrapText="1"/>
      <protection/>
    </xf>
    <xf numFmtId="164" fontId="19" fillId="0" borderId="11" xfId="56" applyNumberFormat="1" applyFont="1" applyFill="1" applyBorder="1" applyAlignment="1" applyProtection="1">
      <alignment horizontal="center" wrapText="1"/>
      <protection/>
    </xf>
    <xf numFmtId="166" fontId="19" fillId="0" borderId="11" xfId="56" applyNumberFormat="1" applyFont="1" applyFill="1" applyBorder="1" applyAlignment="1" applyProtection="1">
      <alignment horizontal="center" vertical="center" wrapText="1"/>
      <protection/>
    </xf>
    <xf numFmtId="164" fontId="19" fillId="0" borderId="11" xfId="0" applyNumberFormat="1" applyFont="1" applyFill="1" applyBorder="1" applyAlignment="1" applyProtection="1">
      <alignment horizontal="center" vertical="center" wrapText="1"/>
      <protection/>
    </xf>
    <xf numFmtId="164" fontId="19" fillId="0" borderId="11" xfId="0" applyFont="1" applyFill="1" applyBorder="1" applyAlignment="1">
      <alignment horizontal="center" vertical="center"/>
    </xf>
    <xf numFmtId="164" fontId="35" fillId="0" borderId="11" xfId="0" applyFont="1" applyFill="1" applyBorder="1" applyAlignment="1">
      <alignment horizontal="center" vertical="center"/>
    </xf>
    <xf numFmtId="164" fontId="19" fillId="2" borderId="11" xfId="0" applyFont="1" applyFill="1" applyBorder="1" applyAlignment="1">
      <alignment horizontal="right" vertical="center"/>
    </xf>
    <xf numFmtId="164" fontId="28" fillId="2" borderId="11" xfId="0" applyFont="1" applyFill="1" applyBorder="1" applyAlignment="1">
      <alignment horizontal="right" vertical="center"/>
    </xf>
    <xf numFmtId="167" fontId="19" fillId="0" borderId="11" xfId="0" applyNumberFormat="1" applyFont="1" applyFill="1" applyBorder="1" applyAlignment="1">
      <alignment horizontal="center"/>
    </xf>
    <xf numFmtId="164" fontId="19" fillId="0" borderId="11" xfId="0" applyFont="1" applyFill="1" applyBorder="1" applyAlignment="1">
      <alignment/>
    </xf>
    <xf numFmtId="165" fontId="33" fillId="0" borderId="11" xfId="0" applyNumberFormat="1" applyFont="1" applyFill="1" applyBorder="1" applyAlignment="1">
      <alignment horizontal="center"/>
    </xf>
    <xf numFmtId="164" fontId="19" fillId="2" borderId="11" xfId="0" applyFont="1" applyFill="1" applyBorder="1" applyAlignment="1">
      <alignment horizontal="center" vertical="center"/>
    </xf>
    <xf numFmtId="164" fontId="19" fillId="23" borderId="11" xfId="0" applyFont="1" applyFill="1" applyBorder="1" applyAlignment="1">
      <alignment horizontal="right" vertical="center"/>
    </xf>
    <xf numFmtId="164" fontId="28" fillId="23" borderId="11" xfId="0" applyFont="1" applyFill="1" applyBorder="1" applyAlignment="1">
      <alignment horizontal="right" vertical="center"/>
    </xf>
    <xf numFmtId="164" fontId="33" fillId="0" borderId="11" xfId="56" applyNumberFormat="1" applyFont="1" applyFill="1" applyBorder="1" applyAlignment="1" applyProtection="1">
      <alignment horizontal="center" vertical="center" wrapText="1"/>
      <protection/>
    </xf>
    <xf numFmtId="165" fontId="19" fillId="0" borderId="11" xfId="0" applyNumberFormat="1" applyFont="1" applyFill="1" applyBorder="1" applyAlignment="1">
      <alignment horizontal="center" vertical="center"/>
    </xf>
    <xf numFmtId="164" fontId="35" fillId="0" borderId="13" xfId="0" applyFont="1" applyFill="1" applyBorder="1" applyAlignment="1">
      <alignment wrapText="1"/>
    </xf>
    <xf numFmtId="164" fontId="35" fillId="0" borderId="13" xfId="0" applyFont="1" applyFill="1" applyBorder="1" applyAlignment="1">
      <alignment horizontal="center" wrapText="1"/>
    </xf>
    <xf numFmtId="166" fontId="35" fillId="0" borderId="13" xfId="0" applyNumberFormat="1" applyFont="1" applyFill="1" applyBorder="1" applyAlignment="1">
      <alignment horizontal="right" wrapText="1"/>
    </xf>
    <xf numFmtId="166" fontId="35" fillId="0" borderId="13" xfId="0" applyNumberFormat="1" applyFont="1" applyFill="1" applyBorder="1" applyAlignment="1">
      <alignment/>
    </xf>
    <xf numFmtId="164" fontId="35" fillId="0" borderId="11" xfId="56" applyNumberFormat="1" applyFont="1" applyFill="1" applyBorder="1" applyAlignment="1" applyProtection="1">
      <alignment horizontal="center" vertical="center" wrapText="1"/>
      <protection/>
    </xf>
    <xf numFmtId="164" fontId="35" fillId="0" borderId="11" xfId="0" applyFont="1" applyFill="1" applyBorder="1" applyAlignment="1">
      <alignment/>
    </xf>
    <xf numFmtId="166" fontId="35" fillId="0" borderId="11" xfId="0" applyNumberFormat="1" applyFont="1" applyFill="1" applyBorder="1" applyAlignment="1">
      <alignment/>
    </xf>
    <xf numFmtId="166" fontId="35" fillId="0" borderId="11" xfId="0" applyNumberFormat="1" applyFont="1" applyFill="1" applyBorder="1" applyAlignment="1">
      <alignment/>
    </xf>
    <xf numFmtId="164" fontId="35" fillId="0" borderId="11" xfId="0" applyFont="1" applyFill="1" applyBorder="1" applyAlignment="1">
      <alignment/>
    </xf>
    <xf numFmtId="166" fontId="35" fillId="2" borderId="11" xfId="0" applyNumberFormat="1" applyFont="1" applyFill="1" applyBorder="1" applyAlignment="1" applyProtection="1">
      <alignment horizontal="right" vertical="center" wrapText="1"/>
      <protection/>
    </xf>
    <xf numFmtId="168" fontId="35" fillId="2" borderId="11" xfId="0" applyNumberFormat="1" applyFont="1" applyFill="1" applyBorder="1" applyAlignment="1" applyProtection="1">
      <alignment horizontal="right" vertical="center" wrapText="1"/>
      <protection/>
    </xf>
    <xf numFmtId="164" fontId="35" fillId="0" borderId="0" xfId="0" applyFont="1" applyFill="1" applyAlignment="1">
      <alignment/>
    </xf>
    <xf numFmtId="167" fontId="19" fillId="0" borderId="11" xfId="0" applyNumberFormat="1" applyFont="1" applyFill="1" applyBorder="1" applyAlignment="1">
      <alignment horizontal="center" vertical="center"/>
    </xf>
    <xf numFmtId="164" fontId="35" fillId="0" borderId="13" xfId="0" applyFont="1" applyFill="1" applyBorder="1" applyAlignment="1">
      <alignment horizontal="center"/>
    </xf>
    <xf numFmtId="166" fontId="35" fillId="0" borderId="13" xfId="0" applyNumberFormat="1" applyFont="1" applyFill="1" applyBorder="1" applyAlignment="1">
      <alignment wrapText="1"/>
    </xf>
    <xf numFmtId="169" fontId="19" fillId="0" borderId="11" xfId="86" applyNumberFormat="1" applyFont="1" applyFill="1" applyBorder="1" applyAlignment="1">
      <alignment horizontal="center" vertical="center" wrapText="1"/>
      <protection/>
    </xf>
    <xf numFmtId="170" fontId="36" fillId="0" borderId="11" xfId="86" applyNumberFormat="1" applyFont="1" applyFill="1" applyBorder="1" applyAlignment="1">
      <alignment horizontal="center" vertical="center" wrapText="1"/>
      <protection/>
    </xf>
    <xf numFmtId="166" fontId="35" fillId="0" borderId="11" xfId="0" applyNumberFormat="1" applyFont="1" applyFill="1" applyBorder="1" applyAlignment="1">
      <alignment horizontal="center" vertical="center"/>
    </xf>
    <xf numFmtId="166" fontId="35" fillId="0" borderId="11" xfId="0" applyNumberFormat="1" applyFont="1" applyFill="1" applyBorder="1" applyAlignment="1">
      <alignment horizontal="center"/>
    </xf>
    <xf numFmtId="166" fontId="35" fillId="0" borderId="11" xfId="0" applyNumberFormat="1" applyFont="1" applyFill="1" applyBorder="1" applyAlignment="1">
      <alignment horizontal="center"/>
    </xf>
    <xf numFmtId="166" fontId="19" fillId="0" borderId="11" xfId="0" applyNumberFormat="1" applyFont="1" applyFill="1" applyBorder="1" applyAlignment="1">
      <alignment horizontal="center" vertical="center"/>
    </xf>
    <xf numFmtId="164" fontId="35" fillId="0" borderId="11" xfId="0" applyFont="1" applyFill="1" applyBorder="1" applyAlignment="1">
      <alignment horizontal="right"/>
    </xf>
    <xf numFmtId="164" fontId="35" fillId="0" borderId="11" xfId="0" applyFont="1" applyFill="1" applyBorder="1" applyAlignment="1">
      <alignment horizontal="center"/>
    </xf>
    <xf numFmtId="166" fontId="19" fillId="2" borderId="11" xfId="0" applyNumberFormat="1" applyFont="1" applyFill="1" applyBorder="1" applyAlignment="1">
      <alignment horizontal="center" vertical="center"/>
    </xf>
    <xf numFmtId="171" fontId="19" fillId="2" borderId="11" xfId="0" applyNumberFormat="1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left"/>
    </xf>
    <xf numFmtId="164" fontId="35" fillId="0" borderId="13" xfId="0" applyFont="1" applyBorder="1" applyAlignment="1">
      <alignment wrapText="1"/>
    </xf>
    <xf numFmtId="164" fontId="35" fillId="0" borderId="13" xfId="0" applyFont="1" applyBorder="1" applyAlignment="1">
      <alignment horizontal="center" wrapText="1"/>
    </xf>
    <xf numFmtId="166" fontId="35" fillId="0" borderId="13" xfId="0" applyNumberFormat="1" applyFont="1" applyBorder="1" applyAlignment="1">
      <alignment horizontal="right"/>
    </xf>
    <xf numFmtId="170" fontId="19" fillId="0" borderId="11" xfId="86" applyNumberFormat="1" applyFont="1" applyFill="1" applyBorder="1" applyAlignment="1">
      <alignment horizontal="right" wrapText="1"/>
      <protection/>
    </xf>
    <xf numFmtId="169" fontId="19" fillId="0" borderId="11" xfId="86" applyNumberFormat="1" applyFont="1" applyFill="1" applyBorder="1" applyAlignment="1">
      <alignment horizontal="center" wrapText="1"/>
      <protection/>
    </xf>
    <xf numFmtId="166" fontId="36" fillId="0" borderId="11" xfId="86" applyNumberFormat="1" applyFont="1" applyFill="1" applyBorder="1" applyAlignment="1">
      <alignment horizontal="center" wrapText="1"/>
      <protection/>
    </xf>
    <xf numFmtId="166" fontId="19" fillId="0" borderId="11" xfId="0" applyNumberFormat="1" applyFont="1" applyFill="1" applyBorder="1" applyAlignment="1">
      <alignment horizontal="center"/>
    </xf>
    <xf numFmtId="166" fontId="19" fillId="2" borderId="11" xfId="0" applyNumberFormat="1" applyFont="1" applyFill="1" applyBorder="1" applyAlignment="1">
      <alignment horizontal="right" vertical="center"/>
    </xf>
    <xf numFmtId="168" fontId="28" fillId="2" borderId="11" xfId="0" applyNumberFormat="1" applyFont="1" applyFill="1" applyBorder="1" applyAlignment="1">
      <alignment horizontal="right" vertical="center"/>
    </xf>
    <xf numFmtId="166" fontId="28" fillId="2" borderId="11" xfId="0" applyNumberFormat="1" applyFont="1" applyFill="1" applyBorder="1" applyAlignment="1">
      <alignment horizontal="right" vertical="center"/>
    </xf>
    <xf numFmtId="165" fontId="35" fillId="0" borderId="11" xfId="0" applyNumberFormat="1" applyFont="1" applyFill="1" applyBorder="1" applyAlignment="1">
      <alignment horizontal="left" wrapText="1"/>
    </xf>
    <xf numFmtId="166" fontId="35" fillId="0" borderId="11" xfId="0" applyNumberFormat="1" applyFont="1" applyFill="1" applyBorder="1" applyAlignment="1">
      <alignment horizontal="right"/>
    </xf>
    <xf numFmtId="169" fontId="35" fillId="0" borderId="11" xfId="86" applyNumberFormat="1" applyFont="1" applyFill="1" applyBorder="1" applyAlignment="1">
      <alignment horizontal="center" vertical="center" wrapText="1"/>
      <protection/>
    </xf>
    <xf numFmtId="170" fontId="35" fillId="0" borderId="11" xfId="86" applyNumberFormat="1" applyFont="1" applyFill="1" applyBorder="1" applyAlignment="1">
      <alignment horizontal="center" vertical="center" wrapText="1"/>
      <protection/>
    </xf>
    <xf numFmtId="164" fontId="37" fillId="0" borderId="11" xfId="0" applyFont="1" applyFill="1" applyBorder="1" applyAlignment="1">
      <alignment horizontal="center" vertical="center"/>
    </xf>
    <xf numFmtId="166" fontId="20" fillId="2" borderId="11" xfId="0" applyNumberFormat="1" applyFont="1" applyFill="1" applyBorder="1" applyAlignment="1">
      <alignment horizontal="right" vertical="center"/>
    </xf>
    <xf numFmtId="166" fontId="35" fillId="2" borderId="11" xfId="0" applyNumberFormat="1" applyFont="1" applyFill="1" applyBorder="1" applyAlignment="1">
      <alignment horizontal="right" vertical="center"/>
    </xf>
    <xf numFmtId="164" fontId="33" fillId="0" borderId="11" xfId="0" applyFont="1" applyFill="1" applyBorder="1" applyAlignment="1">
      <alignment/>
    </xf>
    <xf numFmtId="167" fontId="19" fillId="0" borderId="14" xfId="0" applyNumberFormat="1" applyFont="1" applyFill="1" applyBorder="1" applyAlignment="1">
      <alignment horizontal="center"/>
    </xf>
    <xf numFmtId="164" fontId="35" fillId="0" borderId="13" xfId="0" applyFont="1" applyBorder="1" applyAlignment="1">
      <alignment wrapText="1"/>
    </xf>
    <xf numFmtId="164" fontId="35" fillId="0" borderId="13" xfId="0" applyFont="1" applyBorder="1" applyAlignment="1">
      <alignment horizontal="center" wrapText="1"/>
    </xf>
    <xf numFmtId="166" fontId="35" fillId="0" borderId="13" xfId="0" applyNumberFormat="1" applyFont="1" applyFill="1" applyBorder="1" applyAlignment="1">
      <alignment horizontal="right"/>
    </xf>
    <xf numFmtId="166" fontId="35" fillId="0" borderId="13" xfId="0" applyNumberFormat="1" applyFont="1" applyFill="1" applyBorder="1" applyAlignment="1">
      <alignment horizontal="center"/>
    </xf>
    <xf numFmtId="164" fontId="35" fillId="0" borderId="11" xfId="0" applyFont="1" applyFill="1" applyBorder="1" applyAlignment="1">
      <alignment horizontal="center"/>
    </xf>
    <xf numFmtId="168" fontId="19" fillId="2" borderId="11" xfId="0" applyNumberFormat="1" applyFont="1" applyFill="1" applyBorder="1" applyAlignment="1">
      <alignment horizontal="center" vertical="center"/>
    </xf>
    <xf numFmtId="166" fontId="35" fillId="23" borderId="11" xfId="0" applyNumberFormat="1" applyFont="1" applyFill="1" applyBorder="1" applyAlignment="1">
      <alignment horizontal="right" vertical="center"/>
    </xf>
    <xf numFmtId="164" fontId="35" fillId="23" borderId="11" xfId="0" applyFont="1" applyFill="1" applyBorder="1" applyAlignment="1">
      <alignment horizontal="right" vertical="center"/>
    </xf>
    <xf numFmtId="166" fontId="35" fillId="6" borderId="11" xfId="0" applyNumberFormat="1" applyFont="1" applyFill="1" applyBorder="1" applyAlignment="1">
      <alignment horizontal="right" vertical="center"/>
    </xf>
    <xf numFmtId="171" fontId="35" fillId="6" borderId="11" xfId="0" applyNumberFormat="1" applyFont="1" applyFill="1" applyBorder="1" applyAlignment="1">
      <alignment horizontal="right" vertical="center"/>
    </xf>
    <xf numFmtId="168" fontId="35" fillId="6" borderId="11" xfId="0" applyNumberFormat="1" applyFont="1" applyFill="1" applyBorder="1" applyAlignment="1">
      <alignment horizontal="right" vertical="center"/>
    </xf>
    <xf numFmtId="164" fontId="19" fillId="0" borderId="11" xfId="0" applyFont="1" applyFill="1" applyBorder="1" applyAlignment="1">
      <alignment/>
    </xf>
    <xf numFmtId="164" fontId="33" fillId="0" borderId="11" xfId="0" applyFont="1" applyFill="1" applyBorder="1" applyAlignment="1">
      <alignment horizontal="center" vertical="center"/>
    </xf>
    <xf numFmtId="164" fontId="33" fillId="2" borderId="11" xfId="0" applyFont="1" applyFill="1" applyBorder="1" applyAlignment="1">
      <alignment horizontal="center" vertical="center"/>
    </xf>
    <xf numFmtId="164" fontId="19" fillId="0" borderId="11" xfId="0" applyFont="1" applyFill="1" applyBorder="1" applyAlignment="1">
      <alignment horizontal="left" wrapText="1"/>
    </xf>
    <xf numFmtId="164" fontId="19" fillId="2" borderId="11" xfId="56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Font="1" applyBorder="1" applyAlignment="1">
      <alignment/>
    </xf>
    <xf numFmtId="164" fontId="0" fillId="0" borderId="11" xfId="0" applyBorder="1" applyAlignment="1">
      <alignment/>
    </xf>
    <xf numFmtId="167" fontId="19" fillId="0" borderId="11" xfId="0" applyNumberFormat="1" applyFont="1" applyFill="1" applyBorder="1" applyAlignment="1">
      <alignment horizontal="center" vertical="center" wrapText="1"/>
    </xf>
    <xf numFmtId="170" fontId="19" fillId="0" borderId="11" xfId="86" applyNumberFormat="1" applyFont="1" applyFill="1" applyBorder="1" applyAlignment="1">
      <alignment horizontal="center" vertical="center" wrapText="1"/>
      <protection/>
    </xf>
    <xf numFmtId="169" fontId="19" fillId="2" borderId="11" xfId="86" applyNumberFormat="1" applyFont="1" applyFill="1" applyBorder="1" applyAlignment="1">
      <alignment horizontal="center" vertical="center" wrapText="1"/>
      <protection/>
    </xf>
    <xf numFmtId="170" fontId="19" fillId="2" borderId="11" xfId="86" applyNumberFormat="1" applyFont="1" applyFill="1" applyBorder="1" applyAlignment="1">
      <alignment horizontal="center" vertical="center" wrapText="1"/>
      <protection/>
    </xf>
    <xf numFmtId="167" fontId="19" fillId="0" borderId="11" xfId="0" applyNumberFormat="1" applyFont="1" applyFill="1" applyBorder="1" applyAlignment="1">
      <alignment horizontal="center" wrapText="1"/>
    </xf>
    <xf numFmtId="164" fontId="19" fillId="23" borderId="11" xfId="0" applyFont="1" applyFill="1" applyBorder="1" applyAlignment="1">
      <alignment horizontal="center" vertical="center"/>
    </xf>
    <xf numFmtId="168" fontId="19" fillId="2" borderId="11" xfId="0" applyNumberFormat="1" applyFont="1" applyFill="1" applyBorder="1" applyAlignment="1">
      <alignment horizontal="right" vertical="center"/>
    </xf>
    <xf numFmtId="164" fontId="38" fillId="0" borderId="13" xfId="0" applyFont="1" applyFill="1" applyBorder="1" applyAlignment="1">
      <alignment wrapText="1"/>
    </xf>
    <xf numFmtId="164" fontId="35" fillId="0" borderId="13" xfId="0" applyFont="1" applyFill="1" applyBorder="1" applyAlignment="1">
      <alignment horizontal="center"/>
    </xf>
    <xf numFmtId="164" fontId="37" fillId="0" borderId="11" xfId="0" applyFont="1" applyFill="1" applyBorder="1" applyAlignment="1">
      <alignment horizontal="center"/>
    </xf>
    <xf numFmtId="164" fontId="35" fillId="0" borderId="13" xfId="0" applyFont="1" applyFill="1" applyBorder="1" applyAlignment="1">
      <alignment wrapText="1"/>
    </xf>
    <xf numFmtId="166" fontId="35" fillId="2" borderId="11" xfId="0" applyNumberFormat="1" applyFont="1" applyFill="1" applyBorder="1" applyAlignment="1">
      <alignment horizontal="center" vertical="center"/>
    </xf>
    <xf numFmtId="168" fontId="35" fillId="2" borderId="11" xfId="0" applyNumberFormat="1" applyFont="1" applyFill="1" applyBorder="1" applyAlignment="1">
      <alignment horizontal="center" vertical="center"/>
    </xf>
    <xf numFmtId="168" fontId="35" fillId="23" borderId="11" xfId="0" applyNumberFormat="1" applyFont="1" applyFill="1" applyBorder="1" applyAlignment="1">
      <alignment horizontal="right" vertical="center"/>
    </xf>
    <xf numFmtId="164" fontId="35" fillId="2" borderId="11" xfId="0" applyFont="1" applyFill="1" applyBorder="1" applyAlignment="1">
      <alignment horizontal="right" vertical="center"/>
    </xf>
    <xf numFmtId="171" fontId="35" fillId="2" borderId="11" xfId="0" applyNumberFormat="1" applyFont="1" applyFill="1" applyBorder="1" applyAlignment="1">
      <alignment horizontal="right" vertical="center"/>
    </xf>
    <xf numFmtId="168" fontId="35" fillId="2" borderId="11" xfId="0" applyNumberFormat="1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left" vertical="top" wrapText="1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33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5" fontId="28" fillId="0" borderId="0" xfId="0" applyNumberFormat="1" applyFont="1" applyFill="1" applyBorder="1" applyAlignment="1">
      <alignment horizontal="left" vertical="top" wrapText="1"/>
    </xf>
    <xf numFmtId="164" fontId="28" fillId="0" borderId="0" xfId="0" applyFont="1" applyFill="1" applyAlignment="1">
      <alignment wrapText="1"/>
    </xf>
    <xf numFmtId="164" fontId="28" fillId="0" borderId="0" xfId="0" applyFont="1" applyFill="1" applyAlignment="1">
      <alignment/>
    </xf>
    <xf numFmtId="164" fontId="28" fillId="0" borderId="0" xfId="0" applyFont="1" applyFill="1" applyAlignment="1">
      <alignment/>
    </xf>
    <xf numFmtId="172" fontId="28" fillId="0" borderId="0" xfId="15" applyFont="1" applyFill="1" applyBorder="1" applyAlignment="1" applyProtection="1">
      <alignment/>
      <protection/>
    </xf>
    <xf numFmtId="164" fontId="35" fillId="0" borderId="0" xfId="0" applyFont="1" applyFill="1" applyBorder="1" applyAlignment="1">
      <alignment horizontal="left"/>
    </xf>
    <xf numFmtId="165" fontId="40" fillId="0" borderId="0" xfId="0" applyNumberFormat="1" applyFont="1" applyFill="1" applyBorder="1" applyAlignment="1">
      <alignment horizontal="left"/>
    </xf>
    <xf numFmtId="164" fontId="40" fillId="0" borderId="0" xfId="0" applyFont="1" applyFill="1" applyBorder="1" applyAlignment="1">
      <alignment horizontal="center"/>
    </xf>
  </cellXfs>
  <cellStyles count="8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40% – Акцентування1" xfId="38"/>
    <cellStyle name="40% – Акцентування2" xfId="39"/>
    <cellStyle name="40% – Акцентування3" xfId="40"/>
    <cellStyle name="40% – Акцентування4" xfId="41"/>
    <cellStyle name="40% – Акцентування5" xfId="42"/>
    <cellStyle name="40% – Акцентування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60% – Акцентування1" xfId="50"/>
    <cellStyle name="60% – Акцентування2" xfId="51"/>
    <cellStyle name="60% – Акцентування3" xfId="52"/>
    <cellStyle name="60% – Акцентування4" xfId="53"/>
    <cellStyle name="60% – Акцентування5" xfId="54"/>
    <cellStyle name="60% – Акцентування6" xfId="55"/>
    <cellStyle name="Iau?iue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Акцентування1" xfId="63"/>
    <cellStyle name="Акцентування2" xfId="64"/>
    <cellStyle name="Акцентування3" xfId="65"/>
    <cellStyle name="Акцентування4" xfId="66"/>
    <cellStyle name="Акцентування5" xfId="67"/>
    <cellStyle name="Акцентування6" xfId="68"/>
    <cellStyle name="Ввод " xfId="69"/>
    <cellStyle name="Ввід" xfId="70"/>
    <cellStyle name="Вывод" xfId="71"/>
    <cellStyle name="Вычисление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Підсумок" xfId="92"/>
    <cellStyle name="Результат 1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Хороший" xfId="99"/>
    <cellStyle name="Excel Built-in Normal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="122" zoomScaleNormal="122" workbookViewId="0" topLeftCell="B13">
      <pane xSplit="3" ySplit="4" topLeftCell="E17" activePane="bottomRight" state="frozen"/>
      <selection pane="topLeft" activeCell="B13" sqref="B13"/>
      <selection pane="topRight" activeCell="E13" sqref="E13"/>
      <selection pane="bottomLeft" activeCell="B17" sqref="B17"/>
      <selection pane="bottomRight" activeCell="B26" sqref="B26"/>
    </sheetView>
  </sheetViews>
  <sheetFormatPr defaultColWidth="9.00390625" defaultRowHeight="12.75"/>
  <cols>
    <col min="1" max="1" width="7.375" style="1" customWidth="1"/>
    <col min="2" max="2" width="33.875" style="2" customWidth="1"/>
    <col min="3" max="3" width="9.25390625" style="2" customWidth="1"/>
    <col min="4" max="4" width="7.75390625" style="2" customWidth="1"/>
    <col min="5" max="5" width="7.375" style="2" customWidth="1"/>
    <col min="6" max="6" width="8.25390625" style="2" customWidth="1"/>
    <col min="7" max="7" width="7.125" style="2" customWidth="1"/>
    <col min="8" max="8" width="9.75390625" style="2" customWidth="1"/>
    <col min="9" max="9" width="9.50390625" style="2" customWidth="1"/>
    <col min="10" max="10" width="8.375" style="2" customWidth="1"/>
    <col min="11" max="11" width="8.625" style="2" customWidth="1"/>
    <col min="12" max="12" width="7.375" style="2" customWidth="1"/>
    <col min="13" max="13" width="6.875" style="2" customWidth="1"/>
    <col min="14" max="14" width="8.00390625" style="2" customWidth="1"/>
    <col min="15" max="15" width="0" style="2" hidden="1" customWidth="1"/>
    <col min="16" max="16" width="7.125" style="2" customWidth="1"/>
    <col min="17" max="17" width="7.50390625" style="2" customWidth="1"/>
    <col min="18" max="18" width="5.00390625" style="2" customWidth="1"/>
    <col min="19" max="19" width="6.625" style="3" customWidth="1"/>
    <col min="20" max="20" width="5.375" style="3" customWidth="1"/>
    <col min="21" max="21" width="8.625" style="3" customWidth="1"/>
    <col min="22" max="16384" width="9.125" style="2" customWidth="1"/>
  </cols>
  <sheetData>
    <row r="1" spans="12:21" ht="12.75" customHeight="1">
      <c r="L1" s="4"/>
      <c r="M1" s="4"/>
      <c r="N1" s="5" t="s">
        <v>0</v>
      </c>
      <c r="O1" s="5"/>
      <c r="P1" s="5"/>
      <c r="Q1" s="5"/>
      <c r="R1" s="5"/>
      <c r="S1" s="5"/>
      <c r="T1" s="5"/>
      <c r="U1" s="5"/>
    </row>
    <row r="2" spans="2:21" ht="12.75" customHeight="1">
      <c r="B2" s="6" t="s">
        <v>1</v>
      </c>
      <c r="C2" s="6"/>
      <c r="D2" s="6"/>
      <c r="E2" s="6"/>
      <c r="K2" s="7" t="s">
        <v>2</v>
      </c>
      <c r="L2" s="7"/>
      <c r="M2" s="7"/>
      <c r="N2" s="7"/>
      <c r="O2" s="7"/>
      <c r="P2" s="7"/>
      <c r="Q2" s="8"/>
      <c r="R2" s="8"/>
      <c r="S2" s="8"/>
      <c r="T2" s="8"/>
      <c r="U2" s="8"/>
    </row>
    <row r="3" spans="2:21" ht="12.75" customHeight="1">
      <c r="B3" s="9" t="s">
        <v>3</v>
      </c>
      <c r="C3" s="9"/>
      <c r="D3" s="9"/>
      <c r="E3" s="9"/>
      <c r="K3" s="10" t="s">
        <v>4</v>
      </c>
      <c r="L3" s="10"/>
      <c r="M3" s="10"/>
      <c r="N3" s="10"/>
      <c r="O3" s="10"/>
      <c r="P3" s="10"/>
      <c r="Q3" s="10"/>
      <c r="R3" s="8"/>
      <c r="S3" s="8"/>
      <c r="T3" s="8"/>
      <c r="U3" s="8"/>
    </row>
    <row r="4" spans="2:21" ht="12.75">
      <c r="B4" s="11" t="s">
        <v>5</v>
      </c>
      <c r="C4" s="11"/>
      <c r="D4" s="11"/>
      <c r="E4" s="11"/>
      <c r="F4" s="12"/>
      <c r="G4" s="12"/>
      <c r="H4" s="12"/>
      <c r="I4" s="12"/>
      <c r="J4" s="12"/>
      <c r="K4" s="13" t="s">
        <v>6</v>
      </c>
      <c r="L4" s="13"/>
      <c r="M4" s="13"/>
      <c r="N4" s="13"/>
      <c r="O4" s="13"/>
      <c r="P4" s="13"/>
      <c r="Q4" s="8"/>
      <c r="R4" s="8"/>
      <c r="S4" s="8"/>
      <c r="T4" s="8"/>
      <c r="U4" s="8"/>
    </row>
    <row r="5" spans="2:21" ht="12.75">
      <c r="B5" s="14" t="s">
        <v>7</v>
      </c>
      <c r="C5" s="14"/>
      <c r="D5" s="14"/>
      <c r="E5" s="14"/>
      <c r="F5" s="14"/>
      <c r="K5" s="15" t="s">
        <v>8</v>
      </c>
      <c r="L5" s="15"/>
      <c r="M5" s="15"/>
      <c r="N5" s="15"/>
      <c r="O5" s="15"/>
      <c r="P5" s="15"/>
      <c r="Q5" s="8"/>
      <c r="R5" s="8"/>
      <c r="S5" s="8"/>
      <c r="T5" s="8"/>
      <c r="U5" s="8"/>
    </row>
    <row r="6" spans="2:21" ht="12.75">
      <c r="B6" s="16" t="s">
        <v>9</v>
      </c>
      <c r="C6" s="17"/>
      <c r="D6" s="17"/>
      <c r="E6" s="17"/>
      <c r="F6" s="14"/>
      <c r="K6" s="18"/>
      <c r="L6" s="19" t="s">
        <v>10</v>
      </c>
      <c r="M6" s="20" t="s">
        <v>11</v>
      </c>
      <c r="N6" s="20"/>
      <c r="O6" s="21"/>
      <c r="P6" s="22"/>
      <c r="Q6" s="8"/>
      <c r="R6" s="8"/>
      <c r="S6" s="8"/>
      <c r="T6" s="8"/>
      <c r="U6" s="8"/>
    </row>
    <row r="7" spans="2:21" ht="12.75">
      <c r="B7" s="23"/>
      <c r="C7" s="23"/>
      <c r="D7" s="23"/>
      <c r="E7" s="23"/>
      <c r="K7" s="24" t="s">
        <v>12</v>
      </c>
      <c r="L7"/>
      <c r="M7"/>
      <c r="N7"/>
      <c r="O7"/>
      <c r="P7"/>
      <c r="Q7" s="8"/>
      <c r="R7" s="8"/>
      <c r="S7" s="8"/>
      <c r="T7" s="8"/>
      <c r="U7" s="8"/>
    </row>
    <row r="8" spans="2:21" ht="12.75">
      <c r="B8" s="16"/>
      <c r="C8" s="25"/>
      <c r="D8" s="25"/>
      <c r="E8" s="25"/>
      <c r="K8" s="26" t="s">
        <v>9</v>
      </c>
      <c r="O8" s="27"/>
      <c r="P8" s="8"/>
      <c r="Q8" s="8"/>
      <c r="R8" s="8"/>
      <c r="S8" s="8"/>
      <c r="T8" s="8"/>
      <c r="U8" s="8"/>
    </row>
    <row r="9" spans="1:21" s="4" customFormat="1" ht="12.75">
      <c r="A9" s="28"/>
      <c r="B9" s="29"/>
      <c r="C9" s="29"/>
      <c r="D9" s="29"/>
      <c r="E9" s="29"/>
      <c r="G9" s="30"/>
      <c r="H9" s="30"/>
      <c r="I9" s="30"/>
      <c r="J9" s="30"/>
      <c r="O9" s="29"/>
      <c r="P9" s="29"/>
      <c r="S9" s="31"/>
      <c r="T9" s="31"/>
      <c r="U9" s="31"/>
    </row>
    <row r="10" spans="1:18" ht="12.7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2.75">
      <c r="A11" s="33" t="s">
        <v>14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2.75" customHeight="1">
      <c r="A12" s="34" t="s">
        <v>15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21" ht="28.5" customHeight="1">
      <c r="A13" s="35" t="s">
        <v>16</v>
      </c>
      <c r="B13" s="36" t="s">
        <v>17</v>
      </c>
      <c r="C13" s="36" t="s">
        <v>18</v>
      </c>
      <c r="D13" s="36" t="s">
        <v>19</v>
      </c>
      <c r="E13" s="36"/>
      <c r="F13" s="36"/>
      <c r="G13" s="36"/>
      <c r="H13" s="36"/>
      <c r="I13" s="36"/>
      <c r="J13" s="36"/>
      <c r="K13" s="36" t="s">
        <v>20</v>
      </c>
      <c r="L13" s="36"/>
      <c r="M13" s="36" t="s">
        <v>21</v>
      </c>
      <c r="N13" s="36"/>
      <c r="O13" s="36"/>
      <c r="P13" s="36"/>
      <c r="Q13" s="37" t="s">
        <v>22</v>
      </c>
      <c r="R13" s="37" t="s">
        <v>23</v>
      </c>
      <c r="S13" s="37" t="s">
        <v>24</v>
      </c>
      <c r="T13" s="37" t="s">
        <v>25</v>
      </c>
      <c r="U13" s="37" t="s">
        <v>26</v>
      </c>
    </row>
    <row r="14" spans="1:21" ht="25.5" customHeight="1">
      <c r="A14" s="35"/>
      <c r="B14" s="36"/>
      <c r="C14" s="36"/>
      <c r="D14" s="36" t="s">
        <v>27</v>
      </c>
      <c r="E14" s="38" t="s">
        <v>28</v>
      </c>
      <c r="F14" s="38"/>
      <c r="G14" s="38"/>
      <c r="H14" s="38"/>
      <c r="I14" s="38"/>
      <c r="J14" s="38"/>
      <c r="K14" s="36" t="s">
        <v>29</v>
      </c>
      <c r="L14" s="36" t="s">
        <v>30</v>
      </c>
      <c r="M14" s="36" t="s">
        <v>31</v>
      </c>
      <c r="N14" s="36" t="s">
        <v>32</v>
      </c>
      <c r="O14" s="36"/>
      <c r="P14" s="36"/>
      <c r="Q14" s="37"/>
      <c r="R14" s="37"/>
      <c r="S14" s="37"/>
      <c r="T14" s="37"/>
      <c r="U14" s="37"/>
    </row>
    <row r="15" spans="1:21" ht="32.25" customHeight="1">
      <c r="A15" s="35"/>
      <c r="B15" s="36"/>
      <c r="C15" s="36"/>
      <c r="D15" s="36"/>
      <c r="E15" s="39" t="s">
        <v>33</v>
      </c>
      <c r="F15" s="39" t="s">
        <v>34</v>
      </c>
      <c r="G15" s="39" t="s">
        <v>35</v>
      </c>
      <c r="H15" s="39" t="s">
        <v>36</v>
      </c>
      <c r="I15" s="39"/>
      <c r="J15" s="39" t="s">
        <v>37</v>
      </c>
      <c r="K15" s="36"/>
      <c r="L15" s="36"/>
      <c r="M15" s="36"/>
      <c r="N15" s="36"/>
      <c r="O15" s="36"/>
      <c r="P15" s="36"/>
      <c r="Q15" s="37"/>
      <c r="R15" s="37"/>
      <c r="S15" s="37"/>
      <c r="T15" s="37"/>
      <c r="U15" s="37"/>
    </row>
    <row r="16" spans="1:21" ht="51" customHeight="1">
      <c r="A16" s="35"/>
      <c r="B16" s="36"/>
      <c r="C16" s="36"/>
      <c r="D16" s="36"/>
      <c r="E16" s="39"/>
      <c r="F16" s="39"/>
      <c r="G16" s="39"/>
      <c r="H16" s="36" t="s">
        <v>38</v>
      </c>
      <c r="I16" s="36" t="s">
        <v>39</v>
      </c>
      <c r="J16" s="39"/>
      <c r="K16" s="36"/>
      <c r="L16" s="36"/>
      <c r="M16" s="36"/>
      <c r="N16" s="40" t="s">
        <v>40</v>
      </c>
      <c r="O16" s="40"/>
      <c r="P16" s="41" t="s">
        <v>41</v>
      </c>
      <c r="Q16" s="37"/>
      <c r="R16" s="37"/>
      <c r="S16" s="37"/>
      <c r="T16" s="37"/>
      <c r="U16" s="37"/>
    </row>
    <row r="17" spans="1:44" s="46" customFormat="1" ht="12.75">
      <c r="A17" s="42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4">
        <v>7</v>
      </c>
      <c r="H17" s="43">
        <v>8</v>
      </c>
      <c r="I17" s="43">
        <v>9</v>
      </c>
      <c r="J17" s="43">
        <v>10</v>
      </c>
      <c r="K17" s="45">
        <v>11</v>
      </c>
      <c r="L17" s="45">
        <v>12</v>
      </c>
      <c r="M17" s="45">
        <v>13</v>
      </c>
      <c r="N17" s="45">
        <v>14</v>
      </c>
      <c r="O17" s="45"/>
      <c r="P17" s="45">
        <v>15</v>
      </c>
      <c r="Q17" s="45">
        <v>16</v>
      </c>
      <c r="R17" s="45">
        <v>17</v>
      </c>
      <c r="S17" s="43">
        <v>18</v>
      </c>
      <c r="T17" s="43">
        <v>19</v>
      </c>
      <c r="U17" s="43">
        <v>20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21" ht="12.75">
      <c r="A18" s="47" t="s">
        <v>42</v>
      </c>
      <c r="B18" s="48" t="s">
        <v>43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ht="12.75">
      <c r="A19" s="49" t="s">
        <v>44</v>
      </c>
      <c r="B19" s="48" t="s">
        <v>45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ht="12.75" customHeight="1">
      <c r="A20" s="49" t="s">
        <v>46</v>
      </c>
      <c r="B20" s="50" t="s">
        <v>47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ht="12.75">
      <c r="A21" s="49" t="s">
        <v>48</v>
      </c>
      <c r="B21" s="51"/>
      <c r="C21" s="52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  <c r="P21" s="55"/>
      <c r="Q21" s="55"/>
      <c r="R21" s="55"/>
      <c r="S21" s="56"/>
      <c r="T21" s="55"/>
      <c r="U21" s="55"/>
    </row>
    <row r="22" spans="1:21" ht="12.75">
      <c r="A22" s="48" t="s">
        <v>49</v>
      </c>
      <c r="B22" s="48"/>
      <c r="C22" s="48">
        <f>SUM(C21:C21)</f>
        <v>0</v>
      </c>
      <c r="D22" s="57">
        <f>SUM(D21:D21)</f>
        <v>0</v>
      </c>
      <c r="E22" s="57">
        <f>SUM(E21:E21)</f>
        <v>0</v>
      </c>
      <c r="F22" s="57">
        <f>SUM(F21:F21)</f>
        <v>0</v>
      </c>
      <c r="G22" s="57">
        <f>SUM(G21:G21)</f>
        <v>0</v>
      </c>
      <c r="H22" s="57">
        <f>SUM(H21:H21)</f>
        <v>0</v>
      </c>
      <c r="I22" s="57">
        <f>SUM(I21:I21)</f>
        <v>0</v>
      </c>
      <c r="J22" s="57">
        <f>SUM(J21:J21)</f>
        <v>0</v>
      </c>
      <c r="K22" s="57">
        <f>SUM(K21:K21)</f>
        <v>0</v>
      </c>
      <c r="L22" s="57">
        <f>SUM(L21:L21)</f>
        <v>0</v>
      </c>
      <c r="M22" s="57">
        <f>SUM(M21:M21)</f>
        <v>0</v>
      </c>
      <c r="N22" s="57">
        <f>SUM(N21:N21)</f>
        <v>0</v>
      </c>
      <c r="O22" s="57">
        <f>SUM(O21:O21)</f>
        <v>0</v>
      </c>
      <c r="P22" s="57">
        <f>SUM(P21:P21)</f>
        <v>0</v>
      </c>
      <c r="Q22" s="58">
        <v>0</v>
      </c>
      <c r="R22" s="57"/>
      <c r="S22" s="58">
        <f>SUM(S21:S21)</f>
        <v>0</v>
      </c>
      <c r="T22" s="58">
        <f>SUM(T21:T21)</f>
        <v>0</v>
      </c>
      <c r="U22" s="58">
        <f>SUM(U21:U21)</f>
        <v>0</v>
      </c>
    </row>
    <row r="23" spans="1:21" ht="12.75" customHeight="1">
      <c r="A23" s="59" t="s">
        <v>50</v>
      </c>
      <c r="B23" s="50" t="s">
        <v>51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ht="12.75">
      <c r="A24" s="49"/>
      <c r="B24" s="60"/>
      <c r="C24" s="60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ht="12.75">
      <c r="A25" s="61" t="s">
        <v>52</v>
      </c>
      <c r="B25" s="61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1:21" ht="12.75">
      <c r="A26" s="59" t="s">
        <v>53</v>
      </c>
      <c r="B26" s="38" t="s">
        <v>54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12.75">
      <c r="A27" s="59"/>
      <c r="B27" s="60"/>
      <c r="C27" s="6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2.75">
      <c r="A28" s="48" t="s">
        <v>55</v>
      </c>
      <c r="B28" s="48"/>
      <c r="C28" s="48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1:21" ht="12.75">
      <c r="A29" s="59" t="s">
        <v>56</v>
      </c>
      <c r="B29" s="38" t="s">
        <v>57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ht="12.75">
      <c r="A30" s="48" t="s">
        <v>58</v>
      </c>
      <c r="B30" s="48"/>
      <c r="C30" s="48">
        <v>-1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/>
      <c r="S30" s="57">
        <v>0</v>
      </c>
      <c r="T30" s="57">
        <v>0</v>
      </c>
      <c r="U30" s="57">
        <v>0</v>
      </c>
    </row>
    <row r="31" spans="1:21" ht="12.75">
      <c r="A31" s="49" t="s">
        <v>59</v>
      </c>
      <c r="B31" s="38" t="s">
        <v>60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ht="12.75">
      <c r="A32" s="49"/>
      <c r="B32" s="48"/>
      <c r="C32" s="48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ht="12.75">
      <c r="A33" s="48" t="s">
        <v>61</v>
      </c>
      <c r="B33" s="48"/>
      <c r="C33" s="48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</row>
    <row r="34" spans="1:21" ht="12.75">
      <c r="A34" s="59" t="s">
        <v>62</v>
      </c>
      <c r="B34" s="38" t="s">
        <v>63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1:21" ht="12.75">
      <c r="A35" s="38" t="s">
        <v>64</v>
      </c>
      <c r="B35" s="38"/>
      <c r="C35" s="38"/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 t="e">
        <f>SUM(#REF!)</f>
        <v>#REF!</v>
      </c>
      <c r="P35" s="57">
        <v>0</v>
      </c>
      <c r="Q35" s="57">
        <v>0</v>
      </c>
      <c r="R35" s="57"/>
      <c r="S35" s="57">
        <v>0</v>
      </c>
      <c r="T35" s="57">
        <v>0</v>
      </c>
      <c r="U35" s="57">
        <v>0</v>
      </c>
    </row>
    <row r="36" spans="1:21" ht="12.75">
      <c r="A36" s="38" t="s">
        <v>65</v>
      </c>
      <c r="B36" s="38"/>
      <c r="C36" s="38"/>
      <c r="D36" s="63">
        <f>D35+D33+D30+D28+D25+D22</f>
        <v>0</v>
      </c>
      <c r="E36" s="63">
        <f>E35+E33+E30+E28+E25+E22</f>
        <v>0</v>
      </c>
      <c r="F36" s="63">
        <f>F35+F33+F30+F28+F25+F22</f>
        <v>0</v>
      </c>
      <c r="G36" s="63">
        <f>G35+G33+G30+G28+G25+G22</f>
        <v>0</v>
      </c>
      <c r="H36" s="63">
        <f>H35+H33+H30+H28+H25+H22</f>
        <v>0</v>
      </c>
      <c r="I36" s="63">
        <f>I35+I33+I30+I28+I25+I22</f>
        <v>0</v>
      </c>
      <c r="J36" s="63">
        <f>J35+J33+J30+J28+J25+J22</f>
        <v>0</v>
      </c>
      <c r="K36" s="63">
        <f>K35+K33+K30+K28+K25+K22</f>
        <v>0</v>
      </c>
      <c r="L36" s="63">
        <f>L35+L33+L30+L28+L25+L22</f>
        <v>0</v>
      </c>
      <c r="M36" s="63">
        <f>M35+M33+M30+M28+M25+M22</f>
        <v>0</v>
      </c>
      <c r="N36" s="63">
        <f>N35+N33+N30+N28+N25+N22</f>
        <v>0</v>
      </c>
      <c r="O36" s="63" t="e">
        <f>O35+O33+O30+O28+O25+O22</f>
        <v>#REF!</v>
      </c>
      <c r="P36" s="63">
        <f>P35+P33+P30+P28+P25+P22</f>
        <v>0</v>
      </c>
      <c r="Q36" s="63">
        <f>Q35+Q33+Q30+Q28+Q25+Q22</f>
        <v>0</v>
      </c>
      <c r="R36" s="63"/>
      <c r="S36" s="64">
        <f>S35+S33+S30+S28+S25+S22</f>
        <v>0</v>
      </c>
      <c r="T36" s="64">
        <f>T35+T33+T30+T28+T25+T22</f>
        <v>0</v>
      </c>
      <c r="U36" s="64">
        <f>U35+U33+U30+U28+U25+U22</f>
        <v>0</v>
      </c>
    </row>
    <row r="37" spans="1:21" ht="12.75" customHeight="1">
      <c r="A37" s="59" t="s">
        <v>66</v>
      </c>
      <c r="B37" s="65" t="s">
        <v>67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pans="1:21" ht="12.75" customHeight="1">
      <c r="A38" s="59" t="s">
        <v>68</v>
      </c>
      <c r="B38" s="50" t="s">
        <v>69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:21" ht="12.75">
      <c r="A39" s="66" t="s">
        <v>70</v>
      </c>
      <c r="B39" s="67" t="s">
        <v>71</v>
      </c>
      <c r="C39" s="68" t="s">
        <v>72</v>
      </c>
      <c r="D39" s="69">
        <v>513.35</v>
      </c>
      <c r="E39" s="70">
        <f>D39</f>
        <v>513.35</v>
      </c>
      <c r="F39" s="71"/>
      <c r="G39" s="71"/>
      <c r="H39" s="71"/>
      <c r="I39" s="71"/>
      <c r="J39" s="71"/>
      <c r="K39" s="72"/>
      <c r="L39" s="73">
        <f>E39</f>
        <v>513.35</v>
      </c>
      <c r="M39" s="74">
        <f>E39</f>
        <v>513.35</v>
      </c>
      <c r="N39" s="71"/>
      <c r="O39" s="71"/>
      <c r="P39" s="71"/>
      <c r="Q39" s="75">
        <v>4.8</v>
      </c>
      <c r="R39" s="75">
        <v>19</v>
      </c>
      <c r="S39" s="75"/>
      <c r="T39" s="75"/>
      <c r="U39" s="74">
        <v>1430.95</v>
      </c>
    </row>
    <row r="40" spans="1:21" ht="12.75">
      <c r="A40" s="66" t="s">
        <v>73</v>
      </c>
      <c r="B40" s="67" t="s">
        <v>74</v>
      </c>
      <c r="C40" s="68" t="s">
        <v>75</v>
      </c>
      <c r="D40" s="69">
        <v>912.09</v>
      </c>
      <c r="E40" s="70">
        <f>D40</f>
        <v>912.09</v>
      </c>
      <c r="F40" s="71"/>
      <c r="G40" s="71"/>
      <c r="H40" s="71"/>
      <c r="I40" s="71"/>
      <c r="J40" s="71"/>
      <c r="K40" s="72"/>
      <c r="L40" s="73">
        <f>E40</f>
        <v>912.09</v>
      </c>
      <c r="M40" s="74">
        <f>E40</f>
        <v>912.09</v>
      </c>
      <c r="N40" s="71"/>
      <c r="O40" s="71"/>
      <c r="P40" s="71"/>
      <c r="Q40" s="75">
        <v>56.4</v>
      </c>
      <c r="R40" s="75">
        <v>40</v>
      </c>
      <c r="S40" s="75">
        <v>2628</v>
      </c>
      <c r="T40" s="75"/>
      <c r="U40" s="74">
        <v>192.68</v>
      </c>
    </row>
    <row r="41" spans="1:27" ht="12.75">
      <c r="A41" s="49" t="s">
        <v>76</v>
      </c>
      <c r="B41" s="49"/>
      <c r="C41" s="49"/>
      <c r="D41" s="76">
        <f>SUM(D39:D40)</f>
        <v>1425.44</v>
      </c>
      <c r="E41" s="76">
        <f>SUM(E39:E40)</f>
        <v>1425.44</v>
      </c>
      <c r="F41" s="76">
        <f>SUM(F39:F40)</f>
        <v>0</v>
      </c>
      <c r="G41" s="76">
        <f>SUM(G39:G40)</f>
        <v>0</v>
      </c>
      <c r="H41" s="76">
        <f>SUM(H39:H40)</f>
        <v>0</v>
      </c>
      <c r="I41" s="76">
        <f>SUM(I39:I40)</f>
        <v>0</v>
      </c>
      <c r="J41" s="76">
        <f>SUM(J39:J40)</f>
        <v>0</v>
      </c>
      <c r="K41" s="76">
        <f>SUM(K39:K40)</f>
        <v>0</v>
      </c>
      <c r="L41" s="76">
        <f>SUM(L39:L40)</f>
        <v>1425.44</v>
      </c>
      <c r="M41" s="76">
        <f>SUM(M39:M40)</f>
        <v>1425.44</v>
      </c>
      <c r="N41" s="76">
        <f>SUM(N39:N40)</f>
        <v>0</v>
      </c>
      <c r="O41" s="76">
        <f>SUM(O39:O40)</f>
        <v>0</v>
      </c>
      <c r="P41" s="76">
        <f>SUM(P39:P40)</f>
        <v>0</v>
      </c>
      <c r="Q41" s="76">
        <f>SUM(Q39:Q40)</f>
        <v>61.199999999999996</v>
      </c>
      <c r="R41" s="76"/>
      <c r="S41" s="77">
        <f>SUM(S39:S40)</f>
        <v>2628</v>
      </c>
      <c r="T41" s="76">
        <f>SUM(T39:T40)</f>
        <v>0</v>
      </c>
      <c r="U41" s="76">
        <f>SUM(U39:U40)</f>
        <v>1623.63</v>
      </c>
      <c r="V41" s="78"/>
      <c r="W41" s="78"/>
      <c r="X41" s="78"/>
      <c r="Y41" s="78"/>
      <c r="Z41" s="78"/>
      <c r="AA41" s="78"/>
    </row>
    <row r="42" spans="1:21" ht="12.75" customHeight="1">
      <c r="A42" s="59" t="s">
        <v>77</v>
      </c>
      <c r="B42" s="50" t="s">
        <v>51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:21" ht="12.75">
      <c r="A43" s="79" t="s">
        <v>78</v>
      </c>
      <c r="B43" s="67"/>
      <c r="C43" s="80"/>
      <c r="D43" s="81"/>
      <c r="E43" s="81"/>
      <c r="F43" s="82"/>
      <c r="G43" s="82"/>
      <c r="H43" s="82"/>
      <c r="I43" s="82"/>
      <c r="J43" s="83"/>
      <c r="K43" s="84"/>
      <c r="L43" s="85"/>
      <c r="M43" s="86"/>
      <c r="N43" s="87"/>
      <c r="O43" s="87"/>
      <c r="P43" s="87"/>
      <c r="Q43" s="88"/>
      <c r="R43" s="88"/>
      <c r="S43" s="89"/>
      <c r="T43" s="89"/>
      <c r="U43" s="88"/>
    </row>
    <row r="44" spans="1:21" ht="12.75">
      <c r="A44" s="38" t="s">
        <v>79</v>
      </c>
      <c r="B44" s="38">
        <f>SUM(B43:B43)</f>
        <v>0</v>
      </c>
      <c r="C44" s="38">
        <f>SUM(C43:C43)</f>
        <v>0</v>
      </c>
      <c r="D44" s="90">
        <f>SUM(D43:D43)</f>
        <v>0</v>
      </c>
      <c r="E44" s="90">
        <f>SUM(E43:E43)</f>
        <v>0</v>
      </c>
      <c r="F44" s="90">
        <f>SUM(F43:F43)</f>
        <v>0</v>
      </c>
      <c r="G44" s="90">
        <f>SUM(G43:G43)</f>
        <v>0</v>
      </c>
      <c r="H44" s="90">
        <f>SUM(H43:H43)</f>
        <v>0</v>
      </c>
      <c r="I44" s="90">
        <f>SUM(I43:I43)</f>
        <v>0</v>
      </c>
      <c r="J44" s="90">
        <f>SUM(J43:J43)</f>
        <v>0</v>
      </c>
      <c r="K44" s="90">
        <f>SUM(K43:K43)</f>
        <v>0</v>
      </c>
      <c r="L44" s="90">
        <f>SUM(L43:L43)</f>
        <v>0</v>
      </c>
      <c r="M44" s="90">
        <f>SUM(M43:M43)</f>
        <v>0</v>
      </c>
      <c r="N44" s="90">
        <f>SUM(N43:N43)</f>
        <v>0</v>
      </c>
      <c r="O44" s="90">
        <f>SUM(O43:O43)</f>
        <v>0</v>
      </c>
      <c r="P44" s="90">
        <f>SUM(P43:P43)</f>
        <v>0</v>
      </c>
      <c r="Q44" s="91">
        <f>SUM(Q43:Q43)</f>
        <v>0</v>
      </c>
      <c r="R44" s="90"/>
      <c r="S44" s="90">
        <f>SUM(S43:S43)</f>
        <v>0</v>
      </c>
      <c r="T44" s="90">
        <f>SUM(T43:T43)</f>
        <v>0</v>
      </c>
      <c r="U44" s="90">
        <f>SUM(U43:U43)</f>
        <v>0</v>
      </c>
    </row>
    <row r="45" spans="1:21" ht="12.75">
      <c r="A45" s="59" t="s">
        <v>80</v>
      </c>
      <c r="B45" s="38" t="s">
        <v>54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spans="1:21" ht="12.75">
      <c r="A46" s="49"/>
      <c r="B46" s="38"/>
      <c r="C46" s="3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</row>
    <row r="47" spans="1:21" ht="12.75">
      <c r="A47" s="38" t="s">
        <v>81</v>
      </c>
      <c r="B47" s="38"/>
      <c r="C47" s="38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</row>
    <row r="48" spans="1:21" ht="12.75">
      <c r="A48" s="59" t="s">
        <v>82</v>
      </c>
      <c r="B48" s="38" t="s">
        <v>83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21" ht="12.75">
      <c r="A49" s="92" t="s">
        <v>84</v>
      </c>
      <c r="B49" s="93"/>
      <c r="C49" s="94"/>
      <c r="D49" s="95"/>
      <c r="E49" s="96"/>
      <c r="F49" s="97"/>
      <c r="G49" s="97"/>
      <c r="H49" s="97"/>
      <c r="I49" s="97"/>
      <c r="J49" s="98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</row>
    <row r="50" spans="1:21" ht="12.75">
      <c r="A50" s="38" t="s">
        <v>85</v>
      </c>
      <c r="B50" s="38"/>
      <c r="C50" s="38"/>
      <c r="D50" s="100">
        <f>SUM(D49:D49)</f>
        <v>0</v>
      </c>
      <c r="E50" s="100">
        <f>SUM(E49:E49)</f>
        <v>0</v>
      </c>
      <c r="F50" s="100">
        <f>SUM(F49:F49)</f>
        <v>0</v>
      </c>
      <c r="G50" s="100">
        <f>SUM(G49:G49)</f>
        <v>0</v>
      </c>
      <c r="H50" s="100">
        <f>SUM(H49:H49)</f>
        <v>0</v>
      </c>
      <c r="I50" s="100">
        <f>SUM(I49:I49)</f>
        <v>0</v>
      </c>
      <c r="J50" s="100">
        <f>SUM(J49:J49)</f>
        <v>0</v>
      </c>
      <c r="K50" s="100">
        <f>SUM(K49:K49)</f>
        <v>0</v>
      </c>
      <c r="L50" s="100">
        <f>SUM(L49:L49)</f>
        <v>0</v>
      </c>
      <c r="M50" s="100">
        <f>SUM(M49:M49)</f>
        <v>0</v>
      </c>
      <c r="N50" s="100">
        <f>SUM(N49:N49)</f>
        <v>0</v>
      </c>
      <c r="O50" s="100">
        <f>SUM(O49:O49)</f>
        <v>0</v>
      </c>
      <c r="P50" s="100">
        <f>SUM(P49:P49)</f>
        <v>0</v>
      </c>
      <c r="Q50" s="100">
        <v>0</v>
      </c>
      <c r="R50" s="100"/>
      <c r="S50" s="101">
        <v>0</v>
      </c>
      <c r="T50" s="102">
        <v>0</v>
      </c>
      <c r="U50" s="102">
        <v>0</v>
      </c>
    </row>
    <row r="51" spans="1:21" ht="12.75">
      <c r="A51" s="59" t="s">
        <v>86</v>
      </c>
      <c r="B51" s="38" t="s">
        <v>87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1:44" s="3" customFormat="1" ht="12.75">
      <c r="A52" s="38" t="s">
        <v>88</v>
      </c>
      <c r="B52" s="38"/>
      <c r="C52" s="38"/>
      <c r="D52" s="100">
        <f>SUM(D51:D51)</f>
        <v>0</v>
      </c>
      <c r="E52" s="100">
        <f>SUM(E51:E51)</f>
        <v>0</v>
      </c>
      <c r="F52" s="100">
        <f>SUM(F51:F51)</f>
        <v>0</v>
      </c>
      <c r="G52" s="100">
        <f>SUM(G51:G51)</f>
        <v>0</v>
      </c>
      <c r="H52" s="100">
        <f>SUM(H51:H51)</f>
        <v>0</v>
      </c>
      <c r="I52" s="100">
        <f>SUM(I51:I51)</f>
        <v>0</v>
      </c>
      <c r="J52" s="100">
        <f>SUM(J51:J51)</f>
        <v>0</v>
      </c>
      <c r="K52" s="100">
        <f>SUM(K51:K51)</f>
        <v>0</v>
      </c>
      <c r="L52" s="100">
        <f>SUM(L51:L51)</f>
        <v>0</v>
      </c>
      <c r="M52" s="100">
        <f>SUM(M51:M51)</f>
        <v>0</v>
      </c>
      <c r="N52" s="100">
        <f>SUM(N51:N51)</f>
        <v>0</v>
      </c>
      <c r="O52" s="100">
        <f>SUM(O51:O51)</f>
        <v>0</v>
      </c>
      <c r="P52" s="100">
        <f>SUM(P51:P51)</f>
        <v>0</v>
      </c>
      <c r="Q52" s="102">
        <f>SUM(Q51:Q51)</f>
        <v>0</v>
      </c>
      <c r="R52" s="100"/>
      <c r="S52" s="101">
        <f>SUM(S51:S51)</f>
        <v>0</v>
      </c>
      <c r="T52" s="102">
        <f>SUM(T51:T51)</f>
        <v>0</v>
      </c>
      <c r="U52" s="102">
        <f>SUM(U51:U51)</f>
        <v>0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s="3" customFormat="1" ht="12.75">
      <c r="A53" s="59" t="s">
        <v>89</v>
      </c>
      <c r="B53" s="38" t="s">
        <v>90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21" ht="12.75">
      <c r="A54" s="66" t="s">
        <v>91</v>
      </c>
      <c r="B54" s="103" t="s">
        <v>92</v>
      </c>
      <c r="C54" s="89" t="s">
        <v>93</v>
      </c>
      <c r="D54" s="104">
        <v>1287.04</v>
      </c>
      <c r="E54" s="104">
        <f>D54</f>
        <v>1287.04</v>
      </c>
      <c r="F54" s="105"/>
      <c r="G54" s="106"/>
      <c r="H54" s="105"/>
      <c r="I54" s="105"/>
      <c r="J54" s="105"/>
      <c r="K54" s="84"/>
      <c r="L54" s="104">
        <f>D54</f>
        <v>1287.04</v>
      </c>
      <c r="M54" s="104">
        <f>D54</f>
        <v>1287.04</v>
      </c>
      <c r="N54" s="56"/>
      <c r="O54" s="107"/>
      <c r="P54" s="107"/>
      <c r="Q54" s="89">
        <v>15.6</v>
      </c>
      <c r="R54" s="89">
        <v>64</v>
      </c>
      <c r="S54" s="89"/>
      <c r="T54" s="72"/>
      <c r="U54" s="73">
        <v>1019.54</v>
      </c>
    </row>
    <row r="55" spans="1:21" ht="12.75">
      <c r="A55" s="66" t="s">
        <v>94</v>
      </c>
      <c r="B55" s="103" t="s">
        <v>95</v>
      </c>
      <c r="C55" s="89" t="s">
        <v>93</v>
      </c>
      <c r="D55" s="104">
        <v>1286.65</v>
      </c>
      <c r="E55" s="104">
        <f>D55</f>
        <v>1286.65</v>
      </c>
      <c r="F55" s="105"/>
      <c r="G55" s="106"/>
      <c r="H55" s="105"/>
      <c r="I55" s="105"/>
      <c r="J55" s="105"/>
      <c r="K55" s="84"/>
      <c r="L55" s="104">
        <f>D55</f>
        <v>1286.65</v>
      </c>
      <c r="M55" s="104">
        <f>D55</f>
        <v>1286.65</v>
      </c>
      <c r="N55" s="56"/>
      <c r="O55" s="107"/>
      <c r="P55" s="107"/>
      <c r="Q55" s="89">
        <v>56.4</v>
      </c>
      <c r="R55" s="89">
        <v>70</v>
      </c>
      <c r="S55" s="89"/>
      <c r="T55" s="72"/>
      <c r="U55" s="73">
        <v>276.21</v>
      </c>
    </row>
    <row r="56" spans="1:44" s="3" customFormat="1" ht="12.75">
      <c r="A56" s="38" t="s">
        <v>96</v>
      </c>
      <c r="B56" s="38"/>
      <c r="C56" s="38"/>
      <c r="D56" s="108">
        <f>D54+D55</f>
        <v>2573.69</v>
      </c>
      <c r="E56" s="108">
        <f>E54+E55</f>
        <v>2573.69</v>
      </c>
      <c r="F56" s="108">
        <f>F54+F55</f>
        <v>0</v>
      </c>
      <c r="G56" s="108">
        <f>G54+G55</f>
        <v>0</v>
      </c>
      <c r="H56" s="108">
        <f>H54+H55</f>
        <v>0</v>
      </c>
      <c r="I56" s="108">
        <f>I54+I55</f>
        <v>0</v>
      </c>
      <c r="J56" s="108">
        <f>J54+J55</f>
        <v>0</v>
      </c>
      <c r="K56" s="108">
        <f>K54+K55</f>
        <v>0</v>
      </c>
      <c r="L56" s="108">
        <f>L54+L55</f>
        <v>2573.69</v>
      </c>
      <c r="M56" s="108">
        <f>M54+M55</f>
        <v>2573.69</v>
      </c>
      <c r="N56" s="108">
        <f>N54+N55</f>
        <v>0</v>
      </c>
      <c r="O56" s="108">
        <f>O54+O55</f>
        <v>0</v>
      </c>
      <c r="P56" s="108">
        <f>P54+P55</f>
        <v>0</v>
      </c>
      <c r="Q56" s="108">
        <f>Q54+Q55</f>
        <v>72</v>
      </c>
      <c r="R56" s="109"/>
      <c r="S56" s="108">
        <f>S54+S55</f>
        <v>0</v>
      </c>
      <c r="T56" s="108">
        <f>T54+T55</f>
        <v>0</v>
      </c>
      <c r="U56" s="108">
        <f>U54+U55</f>
        <v>1295.75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s="3" customFormat="1" ht="12.75">
      <c r="A57" s="59" t="s">
        <v>97</v>
      </c>
      <c r="B57" s="38" t="s">
        <v>60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s="3" customFormat="1" ht="12.75">
      <c r="A58" s="59"/>
      <c r="B58" s="110"/>
      <c r="C58" s="110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s="3" customFormat="1" ht="12.75">
      <c r="A59" s="38" t="s">
        <v>98</v>
      </c>
      <c r="B59" s="38"/>
      <c r="C59" s="38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0"/>
      <c r="S59" s="102"/>
      <c r="T59" s="102"/>
      <c r="U59" s="10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s="3" customFormat="1" ht="12.75">
      <c r="A60" s="59" t="s">
        <v>99</v>
      </c>
      <c r="B60" s="38" t="s">
        <v>100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s="78" customFormat="1" ht="12.75">
      <c r="A61" s="111" t="s">
        <v>101</v>
      </c>
      <c r="B61" s="112"/>
      <c r="C61" s="113"/>
      <c r="D61" s="114"/>
      <c r="E61" s="115"/>
      <c r="F61" s="97"/>
      <c r="G61" s="97"/>
      <c r="H61" s="97"/>
      <c r="I61" s="97"/>
      <c r="J61" s="97"/>
      <c r="K61" s="97"/>
      <c r="L61" s="116"/>
      <c r="M61" s="86"/>
      <c r="N61" s="85"/>
      <c r="O61" s="116">
        <f>J61</f>
        <v>0</v>
      </c>
      <c r="P61" s="116"/>
      <c r="Q61" s="89"/>
      <c r="R61" s="89"/>
      <c r="S61" s="88"/>
      <c r="T61" s="88"/>
      <c r="U61" s="104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24" s="3" customFormat="1" ht="12.75">
      <c r="A62" s="49" t="s">
        <v>102</v>
      </c>
      <c r="B62" s="49"/>
      <c r="C62" s="49"/>
      <c r="D62" s="100">
        <f>SUM(D61:D61)</f>
        <v>0</v>
      </c>
      <c r="E62" s="100">
        <f>SUM(E61:E61)</f>
        <v>0</v>
      </c>
      <c r="F62" s="100">
        <f>SUM(F61:F61)</f>
        <v>0</v>
      </c>
      <c r="G62" s="100">
        <f>SUM(G61:G61)</f>
        <v>0</v>
      </c>
      <c r="H62" s="100">
        <f>SUM(H61:H61)</f>
        <v>0</v>
      </c>
      <c r="I62" s="100">
        <f>SUM(I61:I61)</f>
        <v>0</v>
      </c>
      <c r="J62" s="100">
        <f>SUM(J61:J61)</f>
        <v>0</v>
      </c>
      <c r="K62" s="100">
        <f>SUM(K61:K61)</f>
        <v>0</v>
      </c>
      <c r="L62" s="100">
        <f>SUM(L61:L61)</f>
        <v>0</v>
      </c>
      <c r="M62" s="100">
        <f>SUM(M61:M61)</f>
        <v>0</v>
      </c>
      <c r="N62" s="100">
        <f>SUM(N61:N61)</f>
        <v>0</v>
      </c>
      <c r="O62" s="100">
        <f>SUM(O61:O61)</f>
        <v>0</v>
      </c>
      <c r="P62" s="100">
        <f>SUM(P61:P61)</f>
        <v>0</v>
      </c>
      <c r="Q62" s="100">
        <f>SUM(Q61:Q61)</f>
        <v>0</v>
      </c>
      <c r="R62" s="100"/>
      <c r="S62" s="117">
        <f>SUM(S61:S61)</f>
        <v>0</v>
      </c>
      <c r="T62" s="90">
        <f>SUM(T61:T61)</f>
        <v>0</v>
      </c>
      <c r="U62" s="90">
        <f>SUM(U61:U61)</f>
        <v>0</v>
      </c>
      <c r="V62" s="2"/>
      <c r="W62" s="2"/>
      <c r="X62" s="2"/>
    </row>
    <row r="63" spans="1:24" s="3" customFormat="1" ht="12.75">
      <c r="A63" s="38" t="s">
        <v>103</v>
      </c>
      <c r="B63" s="38"/>
      <c r="C63" s="38">
        <f>C62+C59+C56+C52+C50+C47+C44+C41</f>
        <v>0</v>
      </c>
      <c r="D63" s="118">
        <f>D62+D59+D56+D52+D50+D47+D44+D41</f>
        <v>3999.13</v>
      </c>
      <c r="E63" s="118">
        <f>E62+E59+E56+E52+E50+E47+E44+E41</f>
        <v>3999.13</v>
      </c>
      <c r="F63" s="119">
        <f>F62+F59+F56+F52+F50+F47+F44+F41</f>
        <v>0</v>
      </c>
      <c r="G63" s="119">
        <f>G62+G59+G56+G52+G50+G47+G44+G41</f>
        <v>0</v>
      </c>
      <c r="H63" s="119">
        <f>H62+H59+H56+H52+H50+H47+H44+H41</f>
        <v>0</v>
      </c>
      <c r="I63" s="119">
        <f>I62+I59+I56+I52+I50+I47+I44+I41</f>
        <v>0</v>
      </c>
      <c r="J63" s="119">
        <f>J62+J59+J56+J52+J50+J47+J44+J41</f>
        <v>0</v>
      </c>
      <c r="K63" s="119">
        <f>K62+K59+K56+K52+K50+K47+K44+K41</f>
        <v>0</v>
      </c>
      <c r="L63" s="118">
        <f>L62+L59+L56+L52+L50+L47+L44+L41</f>
        <v>3999.13</v>
      </c>
      <c r="M63" s="118">
        <f>M62+M59+M56+M52+M50+M47+M44+M41</f>
        <v>3999.13</v>
      </c>
      <c r="N63" s="118">
        <f>N62+N59+N56+N52+N50+N47+N44+N41</f>
        <v>0</v>
      </c>
      <c r="O63" s="118">
        <f>O62+O59+O56+O52+O50+O47+O44+O41</f>
        <v>0</v>
      </c>
      <c r="P63" s="118">
        <f>P62+P59+P56+P52+P50+P47+P44+P41</f>
        <v>0</v>
      </c>
      <c r="Q63" s="119">
        <f>Q62+Q59+Q56+Q52+Q50+Q47+Q44+Q41</f>
        <v>133.2</v>
      </c>
      <c r="R63" s="119"/>
      <c r="S63" s="119">
        <f>S62+S59+S56+S52+S50+S47+S44+S41</f>
        <v>2628</v>
      </c>
      <c r="T63" s="118">
        <f>T62+T59+T56+T52+T50+T47+T44+T41</f>
        <v>0</v>
      </c>
      <c r="U63" s="119">
        <f>U62+U59+U56+U52+U50+U47+U44+U41</f>
        <v>2919.38</v>
      </c>
      <c r="V63" s="78"/>
      <c r="W63" s="2"/>
      <c r="X63" s="2"/>
    </row>
    <row r="64" spans="1:22" ht="12.75">
      <c r="A64" s="38" t="s">
        <v>104</v>
      </c>
      <c r="B64" s="38">
        <f>B63+B36</f>
        <v>0</v>
      </c>
      <c r="C64" s="38">
        <f>C63+C36</f>
        <v>0</v>
      </c>
      <c r="D64" s="120">
        <f>D63+D36</f>
        <v>3999.13</v>
      </c>
      <c r="E64" s="120">
        <f>E63+E36</f>
        <v>3999.13</v>
      </c>
      <c r="F64" s="120">
        <f>F63+F36</f>
        <v>0</v>
      </c>
      <c r="G64" s="120">
        <f>G63+G36</f>
        <v>0</v>
      </c>
      <c r="H64" s="120">
        <f>H63+H36</f>
        <v>0</v>
      </c>
      <c r="I64" s="120">
        <f>I63+I36</f>
        <v>0</v>
      </c>
      <c r="J64" s="120">
        <f>J63+J36</f>
        <v>0</v>
      </c>
      <c r="K64" s="120">
        <f>K63+K36</f>
        <v>0</v>
      </c>
      <c r="L64" s="120">
        <f>L63+L36</f>
        <v>3999.13</v>
      </c>
      <c r="M64" s="120">
        <f>M63+M36</f>
        <v>3999.13</v>
      </c>
      <c r="N64" s="120">
        <f>N63+N36</f>
        <v>0</v>
      </c>
      <c r="O64" s="120" t="e">
        <f>O63+O36</f>
        <v>#REF!</v>
      </c>
      <c r="P64" s="120">
        <f>P63+P36</f>
        <v>0</v>
      </c>
      <c r="Q64" s="121">
        <f>Q63+Q36</f>
        <v>133.2</v>
      </c>
      <c r="R64" s="120"/>
      <c r="S64" s="122">
        <f>S63+S36</f>
        <v>2628</v>
      </c>
      <c r="T64" s="120">
        <f>T63+T36</f>
        <v>0</v>
      </c>
      <c r="U64" s="120">
        <f>U63+U36</f>
        <v>2919.38</v>
      </c>
      <c r="V64" s="78"/>
    </row>
    <row r="65" spans="1:21" ht="12.75">
      <c r="A65" s="49" t="s">
        <v>105</v>
      </c>
      <c r="B65" s="48" t="s">
        <v>106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ht="12.75">
      <c r="A66" s="49" t="s">
        <v>107</v>
      </c>
      <c r="B66" s="48" t="s">
        <v>108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ht="12.75" customHeight="1">
      <c r="A67" s="49" t="s">
        <v>109</v>
      </c>
      <c r="B67" s="50" t="s">
        <v>110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1:21" ht="12.75">
      <c r="A68" s="49"/>
      <c r="B68" s="48"/>
      <c r="C68" s="123"/>
      <c r="D68" s="124"/>
      <c r="E68" s="82"/>
      <c r="F68" s="82"/>
      <c r="G68" s="82"/>
      <c r="H68" s="82"/>
      <c r="I68" s="82"/>
      <c r="J68" s="82"/>
      <c r="K68" s="82"/>
      <c r="L68" s="82"/>
      <c r="M68" s="82"/>
      <c r="N68" s="124"/>
      <c r="O68" s="124"/>
      <c r="P68" s="124"/>
      <c r="Q68" s="124"/>
      <c r="R68" s="124"/>
      <c r="S68" s="124"/>
      <c r="T68" s="124"/>
      <c r="U68" s="124"/>
    </row>
    <row r="69" spans="1:21" ht="12.75">
      <c r="A69" s="38" t="s">
        <v>111</v>
      </c>
      <c r="B69" s="38"/>
      <c r="C69" s="38"/>
      <c r="D69" s="62"/>
      <c r="E69" s="62"/>
      <c r="F69" s="62"/>
      <c r="G69" s="62"/>
      <c r="H69" s="62"/>
      <c r="I69" s="62"/>
      <c r="J69" s="62"/>
      <c r="K69" s="62"/>
      <c r="L69" s="62"/>
      <c r="M69" s="125"/>
      <c r="N69" s="125"/>
      <c r="O69" s="125"/>
      <c r="P69" s="62"/>
      <c r="Q69" s="62"/>
      <c r="R69" s="62"/>
      <c r="S69" s="62"/>
      <c r="T69" s="62"/>
      <c r="U69" s="62"/>
    </row>
    <row r="70" spans="1:21" ht="12.75" customHeight="1">
      <c r="A70" s="59" t="s">
        <v>112</v>
      </c>
      <c r="B70" s="50" t="s">
        <v>51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1:21" ht="12.75">
      <c r="A71" s="59"/>
      <c r="B71" s="126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</row>
    <row r="72" spans="1:21" ht="12.75">
      <c r="A72" s="59" t="s">
        <v>113</v>
      </c>
      <c r="B72" s="59"/>
      <c r="C72" s="59"/>
      <c r="D72" s="127">
        <f>SUM(D71:D71)</f>
        <v>0</v>
      </c>
      <c r="E72" s="127"/>
      <c r="F72" s="127"/>
      <c r="G72" s="127"/>
      <c r="H72" s="127"/>
      <c r="I72" s="127"/>
      <c r="J72" s="127">
        <f>SUM(J71:J71)</f>
        <v>0</v>
      </c>
      <c r="K72" s="127">
        <f>SUM(K71:K71)</f>
        <v>0</v>
      </c>
      <c r="L72" s="127"/>
      <c r="M72" s="127">
        <f>SUM(M71:M71)</f>
        <v>0</v>
      </c>
      <c r="N72" s="127"/>
      <c r="O72" s="127"/>
      <c r="P72" s="127"/>
      <c r="Q72" s="127"/>
      <c r="R72" s="127"/>
      <c r="S72" s="127"/>
      <c r="T72" s="127"/>
      <c r="U72" s="127"/>
    </row>
    <row r="73" spans="1:21" ht="12.75" customHeight="1">
      <c r="A73" s="59" t="s">
        <v>114</v>
      </c>
      <c r="B73" s="50" t="s">
        <v>115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56" ht="12.75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8"/>
      <c r="S74" s="129"/>
      <c r="T74" s="129"/>
      <c r="U74" s="129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1" ht="12.75">
      <c r="A75" s="38" t="s">
        <v>116</v>
      </c>
      <c r="B75" s="38"/>
      <c r="C75" s="38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</row>
    <row r="76" spans="1:21" ht="12.75">
      <c r="A76" s="130" t="s">
        <v>117</v>
      </c>
      <c r="B76" s="38" t="s">
        <v>60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</row>
    <row r="77" spans="1:21" ht="12.75">
      <c r="A77" s="130"/>
      <c r="B77" s="40"/>
      <c r="C77" s="55"/>
      <c r="D77" s="55"/>
      <c r="E77" s="82"/>
      <c r="F77" s="82"/>
      <c r="G77" s="131"/>
      <c r="H77" s="82"/>
      <c r="I77" s="82"/>
      <c r="J77" s="82"/>
      <c r="K77" s="55"/>
      <c r="L77" s="55"/>
      <c r="M77" s="55"/>
      <c r="N77" s="124"/>
      <c r="O77" s="124"/>
      <c r="P77" s="124"/>
      <c r="Q77" s="124"/>
      <c r="R77" s="124"/>
      <c r="S77" s="124"/>
      <c r="T77" s="124"/>
      <c r="U77" s="124"/>
    </row>
    <row r="78" spans="1:21" ht="12.75">
      <c r="A78" s="38" t="s">
        <v>118</v>
      </c>
      <c r="B78" s="38"/>
      <c r="C78" s="38"/>
      <c r="D78" s="62">
        <f>D77</f>
        <v>0</v>
      </c>
      <c r="E78" s="132"/>
      <c r="F78" s="132"/>
      <c r="G78" s="133">
        <f>G77</f>
        <v>0</v>
      </c>
      <c r="H78" s="132"/>
      <c r="I78" s="132"/>
      <c r="J78" s="132"/>
      <c r="K78" s="62">
        <f>K77</f>
        <v>0</v>
      </c>
      <c r="L78" s="62">
        <f>L77</f>
        <v>0</v>
      </c>
      <c r="M78" s="62">
        <f>M77</f>
        <v>0</v>
      </c>
      <c r="N78" s="62"/>
      <c r="O78" s="62"/>
      <c r="P78" s="62"/>
      <c r="Q78" s="62"/>
      <c r="R78" s="62"/>
      <c r="S78" s="62"/>
      <c r="T78" s="62"/>
      <c r="U78" s="62"/>
    </row>
    <row r="79" spans="1:21" ht="12.75">
      <c r="A79" s="134" t="s">
        <v>119</v>
      </c>
      <c r="B79" s="38" t="s">
        <v>100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</row>
    <row r="80" spans="1:21" ht="12.75">
      <c r="A80" s="38"/>
      <c r="B80" s="48"/>
      <c r="C80" s="48"/>
      <c r="D80" s="55"/>
      <c r="E80" s="82"/>
      <c r="F80" s="82"/>
      <c r="G80" s="82"/>
      <c r="H80" s="82"/>
      <c r="I80" s="82"/>
      <c r="J80" s="82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</row>
    <row r="81" spans="1:21" ht="12.75">
      <c r="A81" s="38" t="s">
        <v>120</v>
      </c>
      <c r="B81" s="38"/>
      <c r="C81" s="38"/>
      <c r="D81" s="62"/>
      <c r="E81" s="132"/>
      <c r="F81" s="132"/>
      <c r="G81" s="132"/>
      <c r="H81" s="132"/>
      <c r="I81" s="132"/>
      <c r="J81" s="13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</row>
    <row r="82" spans="1:21" ht="12.75">
      <c r="A82" s="38" t="s">
        <v>121</v>
      </c>
      <c r="B82" s="38"/>
      <c r="C82" s="38"/>
      <c r="D82" s="135">
        <v>0</v>
      </c>
      <c r="E82" s="135"/>
      <c r="F82" s="135"/>
      <c r="G82" s="135">
        <f>G78+G54</f>
        <v>0</v>
      </c>
      <c r="H82" s="135"/>
      <c r="I82" s="135"/>
      <c r="J82" s="135"/>
      <c r="K82" s="135">
        <v>0</v>
      </c>
      <c r="L82" s="135"/>
      <c r="M82" s="135">
        <v>0</v>
      </c>
      <c r="N82" s="135"/>
      <c r="O82" s="135"/>
      <c r="P82" s="135"/>
      <c r="Q82" s="135"/>
      <c r="R82" s="135"/>
      <c r="S82" s="135"/>
      <c r="T82" s="135"/>
      <c r="U82" s="135"/>
    </row>
    <row r="83" spans="1:21" ht="12.75">
      <c r="A83" s="38"/>
      <c r="B83" s="48"/>
      <c r="C83" s="48"/>
      <c r="D83" s="55"/>
      <c r="E83" s="82"/>
      <c r="F83" s="82"/>
      <c r="G83" s="82"/>
      <c r="H83" s="82"/>
      <c r="I83" s="82"/>
      <c r="J83" s="82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</row>
    <row r="84" spans="1:21" ht="12.75">
      <c r="A84" s="59" t="s">
        <v>122</v>
      </c>
      <c r="B84" s="48" t="s">
        <v>123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ht="12.75" customHeight="1">
      <c r="A85" s="59" t="s">
        <v>124</v>
      </c>
      <c r="B85" s="50" t="s">
        <v>69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</row>
    <row r="86" spans="1:21" ht="12.75">
      <c r="A86" s="38" t="s">
        <v>125</v>
      </c>
      <c r="B86" s="38"/>
      <c r="C86" s="38" t="e">
        <f>SUM(#REF!)</f>
        <v>#REF!</v>
      </c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</row>
    <row r="87" spans="1:21" ht="12.75" customHeight="1">
      <c r="A87" s="59" t="s">
        <v>126</v>
      </c>
      <c r="B87" s="50" t="s">
        <v>51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</row>
    <row r="88" spans="1:21" ht="12.75">
      <c r="A88" s="38" t="s">
        <v>127</v>
      </c>
      <c r="B88" s="38"/>
      <c r="C88" s="38"/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 t="e">
        <f>#REF!</f>
        <v>#REF!</v>
      </c>
      <c r="P88" s="57">
        <v>0</v>
      </c>
      <c r="Q88" s="57">
        <v>0</v>
      </c>
      <c r="R88" s="57"/>
      <c r="S88" s="57">
        <v>0</v>
      </c>
      <c r="T88" s="57">
        <v>0</v>
      </c>
      <c r="U88" s="57">
        <v>0</v>
      </c>
    </row>
    <row r="89" spans="1:21" ht="12.75">
      <c r="A89" s="59" t="s">
        <v>128</v>
      </c>
      <c r="B89" s="38" t="s">
        <v>87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spans="1:21" ht="12.75">
      <c r="A90" s="38" t="s">
        <v>129</v>
      </c>
      <c r="B90" s="38"/>
      <c r="C90" s="38">
        <f>SUM(C89:C89)</f>
        <v>0</v>
      </c>
      <c r="D90" s="136">
        <f>SUM(D89:D89)</f>
        <v>0</v>
      </c>
      <c r="E90" s="136">
        <f>SUM(E89:E89)</f>
        <v>0</v>
      </c>
      <c r="F90" s="136">
        <f>SUM(F89:F89)</f>
        <v>0</v>
      </c>
      <c r="G90" s="136">
        <f>SUM(G89:G89)</f>
        <v>0</v>
      </c>
      <c r="H90" s="136">
        <f>SUM(H89:H89)</f>
        <v>0</v>
      </c>
      <c r="I90" s="136">
        <f>SUM(I89:I89)</f>
        <v>0</v>
      </c>
      <c r="J90" s="136">
        <f>SUM(J89:J89)</f>
        <v>0</v>
      </c>
      <c r="K90" s="136">
        <f>SUM(K89:K89)</f>
        <v>0</v>
      </c>
      <c r="L90" s="136">
        <f>SUM(L89:L89)</f>
        <v>0</v>
      </c>
      <c r="M90" s="136">
        <f>SUM(M89:M89)</f>
        <v>0</v>
      </c>
      <c r="N90" s="136">
        <f>SUM(N89:N89)</f>
        <v>0</v>
      </c>
      <c r="O90" s="136">
        <f>SUM(O89:O89)</f>
        <v>0</v>
      </c>
      <c r="P90" s="136">
        <f>SUM(P89:P89)</f>
        <v>0</v>
      </c>
      <c r="Q90" s="136">
        <f>SUM(Q89:Q89)</f>
        <v>0</v>
      </c>
      <c r="R90" s="136"/>
      <c r="S90" s="136">
        <f>SUM(S89:S89)</f>
        <v>0</v>
      </c>
      <c r="T90" s="136">
        <f>SUM(T89:T89)</f>
        <v>0</v>
      </c>
      <c r="U90" s="117">
        <f>SUM(U89:U89)</f>
        <v>0</v>
      </c>
    </row>
    <row r="91" spans="1:21" ht="12.75">
      <c r="A91" s="59" t="s">
        <v>130</v>
      </c>
      <c r="B91" s="38" t="s">
        <v>90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spans="1:21" ht="12.75">
      <c r="A92" s="38" t="s">
        <v>131</v>
      </c>
      <c r="B92" s="38"/>
      <c r="C92" s="38">
        <f>SUM(C91:C91)</f>
        <v>0</v>
      </c>
      <c r="D92" s="57">
        <f>SUM(D91:D91)</f>
        <v>0</v>
      </c>
      <c r="E92" s="57">
        <f>SUM(E91:E91)</f>
        <v>0</v>
      </c>
      <c r="F92" s="57">
        <f>SUM(F91:F91)</f>
        <v>0</v>
      </c>
      <c r="G92" s="57">
        <f>SUM(G91:G91)</f>
        <v>0</v>
      </c>
      <c r="H92" s="57">
        <f>SUM(H91:H91)</f>
        <v>0</v>
      </c>
      <c r="I92" s="57">
        <f>SUM(I91:I91)</f>
        <v>0</v>
      </c>
      <c r="J92" s="57">
        <f>SUM(J91:J91)</f>
        <v>0</v>
      </c>
      <c r="K92" s="57">
        <f>SUM(K91:K91)</f>
        <v>0</v>
      </c>
      <c r="L92" s="57">
        <f>SUM(L91:L91)</f>
        <v>0</v>
      </c>
      <c r="M92" s="57">
        <f>SUM(M91:M91)</f>
        <v>0</v>
      </c>
      <c r="N92" s="57">
        <f>SUM(N91:N91)</f>
        <v>0</v>
      </c>
      <c r="O92" s="57">
        <f>SUM(O91:O91)</f>
        <v>0</v>
      </c>
      <c r="P92" s="57">
        <f>SUM(P91:P91)</f>
        <v>0</v>
      </c>
      <c r="Q92" s="57">
        <f>SUM(Q91:Q91)</f>
        <v>0</v>
      </c>
      <c r="R92" s="57"/>
      <c r="S92" s="57">
        <f>SUM(S91:S91)</f>
        <v>0</v>
      </c>
      <c r="T92" s="62">
        <f>SUM(T91:T91)</f>
        <v>0</v>
      </c>
      <c r="U92" s="62">
        <f>SUM(U91:U91)</f>
        <v>0</v>
      </c>
    </row>
    <row r="93" spans="1:21" ht="12.75">
      <c r="A93" s="59" t="s">
        <v>132</v>
      </c>
      <c r="B93" s="38" t="s">
        <v>60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spans="1:21" ht="12.75">
      <c r="A94" s="59" t="s">
        <v>133</v>
      </c>
      <c r="B94" s="137" t="s">
        <v>134</v>
      </c>
      <c r="C94" s="138" t="s">
        <v>135</v>
      </c>
      <c r="D94" s="73">
        <f>E94+F94</f>
        <v>2810</v>
      </c>
      <c r="E94" s="114">
        <v>2177.14</v>
      </c>
      <c r="F94" s="114">
        <v>632.86</v>
      </c>
      <c r="G94" s="116"/>
      <c r="H94" s="116"/>
      <c r="I94" s="116"/>
      <c r="J94" s="116"/>
      <c r="K94" s="116"/>
      <c r="L94" s="85">
        <f>E94+F94</f>
        <v>2810</v>
      </c>
      <c r="M94" s="85">
        <f>L94</f>
        <v>2810</v>
      </c>
      <c r="N94" s="116"/>
      <c r="O94" s="116"/>
      <c r="P94" s="116"/>
      <c r="Q94" s="89">
        <v>122.4</v>
      </c>
      <c r="R94" s="89">
        <v>77</v>
      </c>
      <c r="S94" s="139"/>
      <c r="T94" s="75"/>
      <c r="U94" s="74">
        <v>269.45</v>
      </c>
    </row>
    <row r="95" spans="1:21" ht="12.75">
      <c r="A95" s="59" t="s">
        <v>136</v>
      </c>
      <c r="B95" s="140" t="s">
        <v>137</v>
      </c>
      <c r="C95" s="138" t="s">
        <v>135</v>
      </c>
      <c r="D95" s="73">
        <v>164.82</v>
      </c>
      <c r="E95" s="114">
        <f>D95</f>
        <v>164.82</v>
      </c>
      <c r="F95" s="116"/>
      <c r="G95" s="116"/>
      <c r="H95" s="116"/>
      <c r="I95" s="116"/>
      <c r="J95" s="116"/>
      <c r="K95" s="116"/>
      <c r="L95" s="116">
        <f>E95</f>
        <v>164.82</v>
      </c>
      <c r="M95" s="116">
        <f>L95</f>
        <v>164.82</v>
      </c>
      <c r="N95" s="116"/>
      <c r="O95" s="116"/>
      <c r="P95" s="116"/>
      <c r="Q95" s="89">
        <v>13.2</v>
      </c>
      <c r="R95" s="89">
        <v>88</v>
      </c>
      <c r="S95" s="89">
        <v>70080</v>
      </c>
      <c r="T95" s="75"/>
      <c r="U95" s="74">
        <v>145.346</v>
      </c>
    </row>
    <row r="96" spans="1:21" ht="12.75">
      <c r="A96" s="59" t="s">
        <v>138</v>
      </c>
      <c r="B96" s="67" t="s">
        <v>139</v>
      </c>
      <c r="C96" s="138" t="s">
        <v>140</v>
      </c>
      <c r="D96" s="73">
        <v>627.27</v>
      </c>
      <c r="E96" s="114">
        <f>D96</f>
        <v>627.27</v>
      </c>
      <c r="F96" s="116"/>
      <c r="G96" s="116"/>
      <c r="H96" s="116"/>
      <c r="I96" s="116"/>
      <c r="J96" s="116"/>
      <c r="K96" s="116"/>
      <c r="L96" s="116">
        <f>E96</f>
        <v>627.27</v>
      </c>
      <c r="M96" s="116">
        <f>L96</f>
        <v>627.27</v>
      </c>
      <c r="N96" s="116"/>
      <c r="O96" s="116"/>
      <c r="P96" s="116"/>
      <c r="Q96" s="89">
        <v>25.2</v>
      </c>
      <c r="R96" s="89">
        <v>93</v>
      </c>
      <c r="S96" s="139"/>
      <c r="T96" s="75"/>
      <c r="U96" s="74">
        <v>295.3</v>
      </c>
    </row>
    <row r="97" spans="1:21" ht="12.75">
      <c r="A97" s="48" t="s">
        <v>141</v>
      </c>
      <c r="B97" s="48"/>
      <c r="C97" s="48"/>
      <c r="D97" s="141">
        <f>SUM(D94:D96)</f>
        <v>3602.09</v>
      </c>
      <c r="E97" s="141">
        <f>SUM(E94:E96)</f>
        <v>2969.2299999999996</v>
      </c>
      <c r="F97" s="141">
        <f>SUM(F94:F96)</f>
        <v>632.86</v>
      </c>
      <c r="G97" s="141">
        <f>SUM(G94:G96)</f>
        <v>0</v>
      </c>
      <c r="H97" s="141">
        <f>SUM(H94:H96)</f>
        <v>0</v>
      </c>
      <c r="I97" s="141">
        <f>SUM(I94:I96)</f>
        <v>0</v>
      </c>
      <c r="J97" s="141">
        <f>SUM(J94:J96)</f>
        <v>0</v>
      </c>
      <c r="K97" s="141">
        <f>SUM(K94:K96)</f>
        <v>0</v>
      </c>
      <c r="L97" s="141">
        <f>SUM(L94:L96)</f>
        <v>3602.09</v>
      </c>
      <c r="M97" s="141">
        <f>SUM(M94:M96)</f>
        <v>3602.09</v>
      </c>
      <c r="N97" s="141">
        <f>SUM(N94:N96)</f>
        <v>0</v>
      </c>
      <c r="O97" s="141">
        <f>SUM(O94:O96)</f>
        <v>0</v>
      </c>
      <c r="P97" s="141">
        <f>SUM(P94:P96)</f>
        <v>0</v>
      </c>
      <c r="Q97" s="141">
        <f>SUM(Q94:Q96)</f>
        <v>160.8</v>
      </c>
      <c r="R97" s="141"/>
      <c r="S97" s="142">
        <f>SUM(S94:S96)</f>
        <v>70080</v>
      </c>
      <c r="T97" s="141">
        <f>SUM(T94:T96)</f>
        <v>0</v>
      </c>
      <c r="U97" s="141">
        <f>SUM(U94:U96)</f>
        <v>710.096</v>
      </c>
    </row>
    <row r="98" spans="1:21" ht="12.75">
      <c r="A98" s="59" t="s">
        <v>142</v>
      </c>
      <c r="B98" s="38" t="s">
        <v>100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</row>
    <row r="99" spans="1:21" ht="12.75">
      <c r="A99" s="48" t="s">
        <v>143</v>
      </c>
      <c r="B99" s="48"/>
      <c r="C99" s="48"/>
      <c r="D99" s="100">
        <f>SUM(D98:D98)</f>
        <v>0</v>
      </c>
      <c r="E99" s="100">
        <f>SUM(E98:E98)</f>
        <v>0</v>
      </c>
      <c r="F99" s="57">
        <f>SUM(F98:F98)</f>
        <v>0</v>
      </c>
      <c r="G99" s="57">
        <f>SUM(G98:G98)</f>
        <v>0</v>
      </c>
      <c r="H99" s="57">
        <f>SUM(H98:H98)</f>
        <v>0</v>
      </c>
      <c r="I99" s="57">
        <f>SUM(I98:I98)</f>
        <v>0</v>
      </c>
      <c r="J99" s="57">
        <f>SUM(J98:J98)</f>
        <v>0</v>
      </c>
      <c r="K99" s="57">
        <f>SUM(K98:K98)</f>
        <v>0</v>
      </c>
      <c r="L99" s="100">
        <f>SUM(L98:L98)</f>
        <v>0</v>
      </c>
      <c r="M99" s="100">
        <f>SUM(M98:M98)</f>
        <v>0</v>
      </c>
      <c r="N99" s="57">
        <f>SUM(N98:N98)</f>
        <v>0</v>
      </c>
      <c r="O99" s="57">
        <f>SUM(O98:O98)</f>
        <v>0</v>
      </c>
      <c r="P99" s="57"/>
      <c r="Q99" s="57"/>
      <c r="R99" s="57"/>
      <c r="S99" s="57">
        <f>SUM(S98:S98)</f>
        <v>0</v>
      </c>
      <c r="T99" s="57">
        <f>SUM(T98:T98)</f>
        <v>0</v>
      </c>
      <c r="U99" s="62">
        <f>SUM(U98:U98)</f>
        <v>0</v>
      </c>
    </row>
    <row r="100" spans="1:21" ht="12.75">
      <c r="A100" s="48" t="s">
        <v>144</v>
      </c>
      <c r="B100" s="48"/>
      <c r="C100" s="48"/>
      <c r="D100" s="118">
        <f>D99+D97+D92+D90+D88+D86</f>
        <v>3602.09</v>
      </c>
      <c r="E100" s="118">
        <f>E99+E97+E92+E90+E88+E86</f>
        <v>2969.2299999999996</v>
      </c>
      <c r="F100" s="118">
        <f>F99+F97+F92+F90+F88+F86</f>
        <v>632.86</v>
      </c>
      <c r="G100" s="118">
        <f>G99+G97+G92+G90+G88+G86</f>
        <v>0</v>
      </c>
      <c r="H100" s="118">
        <f>H99+H97+H92+H90+H88+H86</f>
        <v>0</v>
      </c>
      <c r="I100" s="118">
        <f>I99+I97+I92+I90+I88+I86</f>
        <v>0</v>
      </c>
      <c r="J100" s="118">
        <f>J99+J97+J92+J90+J88+J86</f>
        <v>0</v>
      </c>
      <c r="K100" s="118">
        <f>K99+K97+K92+K90+K88+K86</f>
        <v>0</v>
      </c>
      <c r="L100" s="118">
        <f>L99+L97+L92+L90+L88+L86</f>
        <v>3602.09</v>
      </c>
      <c r="M100" s="118">
        <f>M99+M97+M92+M90+M88+M86</f>
        <v>3602.09</v>
      </c>
      <c r="N100" s="118">
        <f>N99+N97+N92+N90+N88+N86</f>
        <v>0</v>
      </c>
      <c r="O100" s="118" t="e">
        <f>O99+O97+O92+O90+O88+O86</f>
        <v>#REF!</v>
      </c>
      <c r="P100" s="118">
        <f>P99+P97+P92+P90+P88+P86</f>
        <v>0</v>
      </c>
      <c r="Q100" s="118">
        <f>Q99+Q97+Q92+Q90+Q88+Q86</f>
        <v>160.8</v>
      </c>
      <c r="R100" s="118"/>
      <c r="S100" s="143">
        <f>S99+S97+S92+S90+S88+S86</f>
        <v>70080</v>
      </c>
      <c r="T100" s="118">
        <f>T99+T97+T92+T90+T88+T86</f>
        <v>0</v>
      </c>
      <c r="U100" s="118">
        <f>U99+U97+U92+U90+U88+U86</f>
        <v>710.096</v>
      </c>
    </row>
    <row r="101" spans="1:21" ht="12.75">
      <c r="A101" s="48" t="s">
        <v>145</v>
      </c>
      <c r="B101" s="48"/>
      <c r="C101" s="48"/>
      <c r="D101" s="120">
        <f>D100+D82</f>
        <v>3602.09</v>
      </c>
      <c r="E101" s="120">
        <f>E100+E82</f>
        <v>2969.2299999999996</v>
      </c>
      <c r="F101" s="120">
        <f>F100+F82</f>
        <v>632.86</v>
      </c>
      <c r="G101" s="120">
        <f>G100+G82</f>
        <v>0</v>
      </c>
      <c r="H101" s="120">
        <f>H100+H82</f>
        <v>0</v>
      </c>
      <c r="I101" s="120">
        <f>I100+I82</f>
        <v>0</v>
      </c>
      <c r="J101" s="120">
        <f>J100+J82</f>
        <v>0</v>
      </c>
      <c r="K101" s="120">
        <f>K100+K82</f>
        <v>0</v>
      </c>
      <c r="L101" s="120">
        <f>L100+L82</f>
        <v>3602.09</v>
      </c>
      <c r="M101" s="120">
        <f>M100+M82</f>
        <v>3602.09</v>
      </c>
      <c r="N101" s="120">
        <f>N100+N82</f>
        <v>0</v>
      </c>
      <c r="O101" s="120" t="e">
        <f>O100+O82</f>
        <v>#REF!</v>
      </c>
      <c r="P101" s="120">
        <f>P100+P82</f>
        <v>0</v>
      </c>
      <c r="Q101" s="120">
        <f>Q100+Q82</f>
        <v>160.8</v>
      </c>
      <c r="R101" s="120"/>
      <c r="S101" s="122">
        <f>S100+S82</f>
        <v>70080</v>
      </c>
      <c r="T101" s="120">
        <f>T100+T82</f>
        <v>0</v>
      </c>
      <c r="U101" s="120">
        <f>U100+U82</f>
        <v>710.096</v>
      </c>
    </row>
    <row r="102" spans="1:21" ht="12.75">
      <c r="A102" s="61" t="s">
        <v>146</v>
      </c>
      <c r="B102" s="61"/>
      <c r="C102" s="61"/>
      <c r="D102" s="109">
        <f>D101+D64</f>
        <v>7601.22</v>
      </c>
      <c r="E102" s="109">
        <f>E101+E64</f>
        <v>6968.36</v>
      </c>
      <c r="F102" s="144">
        <f>F101+F64</f>
        <v>632.86</v>
      </c>
      <c r="G102" s="144">
        <f>G101+G64</f>
        <v>0</v>
      </c>
      <c r="H102" s="144">
        <f>H101+H64</f>
        <v>0</v>
      </c>
      <c r="I102" s="144">
        <f>I101+I64</f>
        <v>0</v>
      </c>
      <c r="J102" s="144">
        <f>J101+J64</f>
        <v>0</v>
      </c>
      <c r="K102" s="144">
        <f>K101+K64</f>
        <v>0</v>
      </c>
      <c r="L102" s="109">
        <f>L101+L64</f>
        <v>7601.22</v>
      </c>
      <c r="M102" s="109">
        <f>M101+M64</f>
        <v>7601.22</v>
      </c>
      <c r="N102" s="109">
        <f>N101+N64</f>
        <v>0</v>
      </c>
      <c r="O102" s="109" t="e">
        <f>O101+O64</f>
        <v>#REF!</v>
      </c>
      <c r="P102" s="109">
        <f>P101+P64</f>
        <v>0</v>
      </c>
      <c r="Q102" s="145">
        <f>Q101+Q64</f>
        <v>294</v>
      </c>
      <c r="R102" s="109"/>
      <c r="S102" s="146">
        <f>S101+S64</f>
        <v>72708</v>
      </c>
      <c r="T102" s="109">
        <f>T101+T64</f>
        <v>0</v>
      </c>
      <c r="U102" s="109">
        <f>U101+U64</f>
        <v>3629.476</v>
      </c>
    </row>
    <row r="103" spans="1:21" ht="12.75" customHeight="1">
      <c r="A103" s="147" t="s">
        <v>147</v>
      </c>
      <c r="B103" s="147"/>
      <c r="C103" s="147"/>
      <c r="D103" s="147"/>
      <c r="E103" s="147"/>
      <c r="F103" s="147"/>
      <c r="G103" s="147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</row>
    <row r="104" spans="1:20" ht="12.75">
      <c r="A104" s="149" t="s">
        <v>148</v>
      </c>
      <c r="B104" s="148"/>
      <c r="C104" s="148"/>
      <c r="D104" s="148"/>
      <c r="E104" s="148"/>
      <c r="F104" s="148"/>
      <c r="G104" s="150"/>
      <c r="H104" s="150"/>
      <c r="I104" s="150"/>
      <c r="J104" s="150"/>
      <c r="K104" s="148"/>
      <c r="L104" s="148"/>
      <c r="M104" s="151"/>
      <c r="N104" s="151"/>
      <c r="O104" s="151"/>
      <c r="P104" s="148"/>
      <c r="Q104" s="148"/>
      <c r="R104" s="148"/>
      <c r="S104" s="148"/>
      <c r="T104" s="148"/>
    </row>
    <row r="105" spans="1:21" s="2" customFormat="1" ht="12.75">
      <c r="A105" s="149" t="s">
        <v>149</v>
      </c>
      <c r="B105" s="148"/>
      <c r="C105" s="148"/>
      <c r="D105" s="148"/>
      <c r="E105" s="148"/>
      <c r="F105" s="148"/>
      <c r="G105" s="150"/>
      <c r="H105" s="150"/>
      <c r="U105" s="150"/>
    </row>
    <row r="106" spans="1:20" s="2" customFormat="1" ht="12.75" customHeight="1">
      <c r="A106" s="152" t="s">
        <v>150</v>
      </c>
      <c r="B106" s="152"/>
      <c r="C106" s="152"/>
      <c r="D106" s="152"/>
      <c r="E106" s="152"/>
      <c r="F106" s="152"/>
      <c r="G106" s="150"/>
      <c r="H106" s="150"/>
      <c r="I106" s="150"/>
      <c r="N106" s="150"/>
      <c r="O106" s="150"/>
      <c r="P106" s="150"/>
      <c r="Q106" s="150"/>
      <c r="R106" s="150"/>
      <c r="S106" s="150"/>
      <c r="T106" s="150"/>
    </row>
    <row r="107" spans="2:20" ht="12.75">
      <c r="B107" s="153"/>
      <c r="C107" s="153"/>
      <c r="D107" s="154"/>
      <c r="F107" s="155"/>
      <c r="G107" s="155"/>
      <c r="H107" s="155"/>
      <c r="I107" s="156"/>
      <c r="J107" s="156"/>
      <c r="K107" s="156"/>
      <c r="S107" s="2"/>
      <c r="T107" s="2"/>
    </row>
    <row r="108" spans="1:13" ht="12.75">
      <c r="A108" s="157" t="s">
        <v>151</v>
      </c>
      <c r="B108" s="151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</row>
    <row r="109" spans="1:13" ht="12.75">
      <c r="A109"/>
      <c r="B109" s="158" t="s">
        <v>152</v>
      </c>
      <c r="C109" s="158"/>
      <c r="F109" s="159" t="s">
        <v>10</v>
      </c>
      <c r="G109" s="159"/>
      <c r="H109" s="159"/>
      <c r="J109" s="159" t="s">
        <v>153</v>
      </c>
      <c r="K109" s="159"/>
      <c r="L109" s="159"/>
      <c r="M109" s="159"/>
    </row>
  </sheetData>
  <sheetProtection selectLockedCells="1" selectUnlockedCells="1"/>
  <mergeCells count="106">
    <mergeCell ref="N1:U1"/>
    <mergeCell ref="B2:E2"/>
    <mergeCell ref="K2:P2"/>
    <mergeCell ref="B3:E3"/>
    <mergeCell ref="K3:Q3"/>
    <mergeCell ref="B4:E4"/>
    <mergeCell ref="K4:P4"/>
    <mergeCell ref="B5:F5"/>
    <mergeCell ref="K5:P5"/>
    <mergeCell ref="M6:N6"/>
    <mergeCell ref="B7:E7"/>
    <mergeCell ref="A10:R10"/>
    <mergeCell ref="A11:R11"/>
    <mergeCell ref="A12:R12"/>
    <mergeCell ref="A13:A16"/>
    <mergeCell ref="B13:B16"/>
    <mergeCell ref="C13:C16"/>
    <mergeCell ref="D13:J13"/>
    <mergeCell ref="K13:L13"/>
    <mergeCell ref="M13:P13"/>
    <mergeCell ref="Q13:Q16"/>
    <mergeCell ref="R13:R16"/>
    <mergeCell ref="S13:S16"/>
    <mergeCell ref="T13:T16"/>
    <mergeCell ref="U13:U16"/>
    <mergeCell ref="D14:D16"/>
    <mergeCell ref="E14:J14"/>
    <mergeCell ref="K14:K16"/>
    <mergeCell ref="L14:L16"/>
    <mergeCell ref="M14:M16"/>
    <mergeCell ref="N14:P15"/>
    <mergeCell ref="E15:E16"/>
    <mergeCell ref="F15:F16"/>
    <mergeCell ref="G15:G16"/>
    <mergeCell ref="H15:I15"/>
    <mergeCell ref="J15:J16"/>
    <mergeCell ref="N16:O16"/>
    <mergeCell ref="N17:O17"/>
    <mergeCell ref="B18:U18"/>
    <mergeCell ref="B19:U19"/>
    <mergeCell ref="B20:U20"/>
    <mergeCell ref="A22:C22"/>
    <mergeCell ref="B23:U23"/>
    <mergeCell ref="A25:C25"/>
    <mergeCell ref="B26:U26"/>
    <mergeCell ref="A28:C28"/>
    <mergeCell ref="B29:U29"/>
    <mergeCell ref="A30:C30"/>
    <mergeCell ref="B31:U31"/>
    <mergeCell ref="A33:C33"/>
    <mergeCell ref="B34:U34"/>
    <mergeCell ref="A35:C35"/>
    <mergeCell ref="A36:C36"/>
    <mergeCell ref="B37:U37"/>
    <mergeCell ref="B38:U38"/>
    <mergeCell ref="A41:C41"/>
    <mergeCell ref="B42:U42"/>
    <mergeCell ref="A44:C44"/>
    <mergeCell ref="B45:U45"/>
    <mergeCell ref="A47:C47"/>
    <mergeCell ref="B48:U48"/>
    <mergeCell ref="A50:C50"/>
    <mergeCell ref="B51:U51"/>
    <mergeCell ref="A52:C52"/>
    <mergeCell ref="B53:U53"/>
    <mergeCell ref="A56:C56"/>
    <mergeCell ref="B57:U57"/>
    <mergeCell ref="A59:C59"/>
    <mergeCell ref="B60:U60"/>
    <mergeCell ref="A62:C62"/>
    <mergeCell ref="A63:C63"/>
    <mergeCell ref="A64:C64"/>
    <mergeCell ref="B65:U65"/>
    <mergeCell ref="B66:U66"/>
    <mergeCell ref="B67:U67"/>
    <mergeCell ref="A69:C69"/>
    <mergeCell ref="B70:U70"/>
    <mergeCell ref="A72:C72"/>
    <mergeCell ref="B73:U73"/>
    <mergeCell ref="A75:C75"/>
    <mergeCell ref="B76:U76"/>
    <mergeCell ref="A78:C78"/>
    <mergeCell ref="B79:U79"/>
    <mergeCell ref="A81:C81"/>
    <mergeCell ref="A82:C82"/>
    <mergeCell ref="B84:U84"/>
    <mergeCell ref="B85:U85"/>
    <mergeCell ref="A86:C86"/>
    <mergeCell ref="B87:U87"/>
    <mergeCell ref="A88:C88"/>
    <mergeCell ref="B89:U89"/>
    <mergeCell ref="A90:C90"/>
    <mergeCell ref="B91:U91"/>
    <mergeCell ref="A92:C92"/>
    <mergeCell ref="B93:U93"/>
    <mergeCell ref="A97:C97"/>
    <mergeCell ref="B98:U98"/>
    <mergeCell ref="A99:C99"/>
    <mergeCell ref="A100:C100"/>
    <mergeCell ref="A101:C101"/>
    <mergeCell ref="A102:C102"/>
    <mergeCell ref="A103:G103"/>
    <mergeCell ref="I103:U103"/>
    <mergeCell ref="A106:F106"/>
    <mergeCell ref="F109:H109"/>
    <mergeCell ref="J109:M109"/>
  </mergeCells>
  <printOptions/>
  <pageMargins left="0.15763888888888888" right="0.11805555555555555" top="0.7993055555555556" bottom="0.3111111111111111" header="0.5118055555555555" footer="0.5118055555555555"/>
  <pageSetup horizontalDpi="300" verticalDpi="300" orientation="landscape" paperSize="9" scale="82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39666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Юзер Юзерович</cp:lastModifiedBy>
  <cp:lastPrinted>2018-02-27T09:57:38Z</cp:lastPrinted>
  <dcterms:created xsi:type="dcterms:W3CDTF">2013-12-16T14:16:32Z</dcterms:created>
  <dcterms:modified xsi:type="dcterms:W3CDTF">2019-07-19T08:40:21Z</dcterms:modified>
  <cp:category/>
  <cp:version/>
  <cp:contentType/>
  <cp:contentStatus/>
  <cp:revision>72</cp:revision>
</cp:coreProperties>
</file>