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-НКРЕКП" sheetId="1" state="visible" r:id="rId2"/>
    <sheet name="для пояснень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<sst xmlns="http://schemas.openxmlformats.org/spreadsheetml/2006/main" count="191" uniqueCount="157">
  <si>
    <t xml:space="preserve">Додаток 10</t>
  </si>
  <si>
    <t xml:space="preserve">до Правил організації звітності, що подається суб’єктами господарювання у сферах теплопостачання, централізованого водопостачання та водовідведення  до Національної комісії, що здійснює державне регулювання у сферах енергетики та комунальних послуг </t>
  </si>
  <si>
    <t xml:space="preserve">(пункт 3.10 )</t>
  </si>
  <si>
    <t xml:space="preserve">ЗВІТНІСТЬ</t>
  </si>
  <si>
    <t xml:space="preserve">Звітні та розрахункові дані про виконання інвестиційної програми ліцензіата у сфері централізованого водопостачання та/або водовідведення</t>
  </si>
  <si>
    <t xml:space="preserve">за</t>
  </si>
  <si>
    <t xml:space="preserve">2 квартал</t>
  </si>
  <si>
    <t xml:space="preserve">2021</t>
  </si>
  <si>
    <t xml:space="preserve">року</t>
  </si>
  <si>
    <t xml:space="preserve">(квартал)</t>
  </si>
  <si>
    <t xml:space="preserve">Подають</t>
  </si>
  <si>
    <t xml:space="preserve">Термін подання</t>
  </si>
  <si>
    <t xml:space="preserve">Форма № 9-НКРЕКП-інвестиції вода (квартальна)</t>
  </si>
  <si>
    <t xml:space="preserve">Cуб’єкти господарювання, що мають ліцензії на провадження господарської діяльності з централізованого водопостачання та/або водовідведення
Національній комісії, що здійснює державне регулювання у сферах енергетики та  комунальних послуг, та її територіальному органу у відповідному регіоні </t>
  </si>
  <si>
    <t xml:space="preserve">до останнього числа місяця, наступного за звітним періодом</t>
  </si>
  <si>
    <t xml:space="preserve">ЗАТВЕРДЖЕНО
Постанова Національної комісії, що здійснює державне регулювання у сферах енергетики та комунальних послуг, 
31.05.2017 № 717
</t>
  </si>
  <si>
    <t xml:space="preserve">Респондент:</t>
  </si>
  <si>
    <t xml:space="preserve">Найменування суб'єкта господарювання:</t>
  </si>
  <si>
    <t xml:space="preserve">Комунальне підприємство “Чорноморськводоканал” Чорноморської міської ради Одеського р-ну Одеської області</t>
  </si>
  <si>
    <t xml:space="preserve">Код ЄДРПОУ:</t>
  </si>
  <si>
    <t xml:space="preserve">32927653</t>
  </si>
  <si>
    <t xml:space="preserve">Місцезнаходження: </t>
  </si>
  <si>
    <t xml:space="preserve">68003,Одеська область, Одеський район, м. Чорноморськ, проспект Миру, 41-а</t>
  </si>
  <si>
    <t xml:space="preserve">(поштовий індекс, область/Автономна Республіка Крим, район, населений пункт, вулиця/провулок, площа тощо, № будинку/корпусу, №  квартири/офісу)</t>
  </si>
  <si>
    <t xml:space="preserve">№
з/п</t>
  </si>
  <si>
    <t xml:space="preserve">Найменування заходу</t>
  </si>
  <si>
    <t xml:space="preserve">Обсяг фінансування у звітному кварталі, тис. грн </t>
  </si>
  <si>
    <t xml:space="preserve">Обсяг фінансування з початку року, 
тис. грн </t>
  </si>
  <si>
    <t xml:space="preserve">Кількісні показники виконання заходів</t>
  </si>
  <si>
    <t xml:space="preserve">план</t>
  </si>
  <si>
    <t xml:space="preserve">факт</t>
  </si>
  <si>
    <t xml:space="preserve">%</t>
  </si>
  <si>
    <t xml:space="preserve">I. ВОДОПОСТАЧАННЯ</t>
  </si>
  <si>
    <t xml:space="preserve">1.1</t>
  </si>
  <si>
    <t xml:space="preserve">Заходи щодо зниження питомих витрат, а також втрат ресурсів </t>
  </si>
  <si>
    <t xml:space="preserve">1.1.1</t>
  </si>
  <si>
    <t xml:space="preserve">1.1.2</t>
  </si>
  <si>
    <t xml:space="preserve">…</t>
  </si>
  <si>
    <t xml:space="preserve">1.2</t>
  </si>
  <si>
    <t xml:space="preserve">Заходи щодо забезпечення технологічного та/або комерційного обліку ресурсів</t>
  </si>
  <si>
    <t xml:space="preserve">1.2.1</t>
  </si>
  <si>
    <t xml:space="preserve">1.2.2</t>
  </si>
  <si>
    <t xml:space="preserve">1.3</t>
  </si>
  <si>
    <t xml:space="preserve">Заходи щодо зменшення обсягу витрат води на технологічні потреби</t>
  </si>
  <si>
    <t xml:space="preserve">1.3.1</t>
  </si>
  <si>
    <t xml:space="preserve">1.3.2</t>
  </si>
  <si>
    <t xml:space="preserve">1.1.4</t>
  </si>
  <si>
    <t xml:space="preserve">Заходи щодо підвищення якості послуг з централізованого водопостачання </t>
  </si>
  <si>
    <t xml:space="preserve">1.1.4.1</t>
  </si>
  <si>
    <r>
      <rPr>
        <sz val="9"/>
        <color rgb="FF000000"/>
        <rFont val="Times New Roman"/>
        <family val="0"/>
        <charset val="1"/>
      </rPr>
      <t xml:space="preserve">Будівництво водопровідної насосної станції за адресою вул. Парусна, 8, м. Чорноморськ, Одеська область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роботи)</t>
    </r>
  </si>
  <si>
    <t xml:space="preserve">1.1.4.2</t>
  </si>
  <si>
    <r>
      <rPr>
        <sz val="9"/>
        <color rgb="FF000000"/>
        <rFont val="Times New Roman"/>
        <family val="0"/>
        <charset val="1"/>
      </rPr>
      <t xml:space="preserve">Будівництво водопровідної насосної станції “Сухий лиман” за адресою: Одеська область, с. Сухий Лиман, вул. Морська, 1Б </t>
    </r>
    <r>
      <rPr>
        <b val="true"/>
        <i val="true"/>
        <sz val="9"/>
        <color rgb="FF000000"/>
        <rFont val="Times New Roman"/>
        <family val="0"/>
        <charset val="1"/>
      </rPr>
      <t xml:space="preserve">(експертиза проекту та будівельні роботи</t>
    </r>
    <r>
      <rPr>
        <sz val="9"/>
        <color rgb="FF000000"/>
        <rFont val="Times New Roman"/>
        <family val="0"/>
        <charset val="1"/>
      </rPr>
      <t xml:space="preserve">)</t>
    </r>
  </si>
  <si>
    <t xml:space="preserve">1.1.4.3</t>
  </si>
  <si>
    <r>
      <rPr>
        <sz val="9"/>
        <color rgb="FF000000"/>
        <rFont val="Times New Roman"/>
        <family val="0"/>
        <charset val="1"/>
      </rPr>
      <t xml:space="preserve">Будівництво колодязя з запірною арматурою за адресою перехрестя вул. Перемоги та вул. Торгова, м. Чорноморськ, Одеська область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роботи)</t>
    </r>
  </si>
  <si>
    <t xml:space="preserve">1.5</t>
  </si>
  <si>
    <t xml:space="preserve">Заходи щодо упровадження та розвитку інформаційних технологій</t>
  </si>
  <si>
    <t xml:space="preserve">1.5.1</t>
  </si>
  <si>
    <t xml:space="preserve">1.5.2</t>
  </si>
  <si>
    <t xml:space="preserve">1.6</t>
  </si>
  <si>
    <t xml:space="preserve">Заходи щодо модернізації та закупівлі транспортних засобів спеціального та спеціалізованого призначення</t>
  </si>
  <si>
    <t xml:space="preserve">1.6.1</t>
  </si>
  <si>
    <t xml:space="preserve">1.6.2</t>
  </si>
  <si>
    <t xml:space="preserve">1.7</t>
  </si>
  <si>
    <t xml:space="preserve">Заходи щодо підвищення екологічної безпеки та охорони навколишнього середовища</t>
  </si>
  <si>
    <t xml:space="preserve">1.7.1</t>
  </si>
  <si>
    <t xml:space="preserve">1.7.2</t>
  </si>
  <si>
    <t xml:space="preserve">1.2.8.</t>
  </si>
  <si>
    <t xml:space="preserve">Інші заходи</t>
  </si>
  <si>
    <t xml:space="preserve">1.2.8.1</t>
  </si>
  <si>
    <r>
      <rPr>
        <sz val="9"/>
        <color rgb="FF000000"/>
        <rFont val="Times New Roman"/>
        <family val="0"/>
        <charset val="1"/>
      </rPr>
      <t xml:space="preserve">Капітальний ремонт зовнішнього освітлення майданчика ЦНС за адресою вул. Транспортна, 11, м. Чорноморськ </t>
    </r>
    <r>
      <rPr>
        <b val="true"/>
        <i val="true"/>
        <sz val="9"/>
        <color rgb="FF000000"/>
        <rFont val="Times New Roman"/>
        <family val="0"/>
        <charset val="1"/>
      </rPr>
      <t xml:space="preserve">(будівельні роботи)</t>
    </r>
  </si>
  <si>
    <t xml:space="preserve">1.2.8.2</t>
  </si>
  <si>
    <r>
      <rPr>
        <sz val="9"/>
        <color rgb="FF000000"/>
        <rFont val="Times New Roman"/>
        <family val="0"/>
        <charset val="1"/>
      </rPr>
      <t xml:space="preserve">Зовнішне електропостачання станції знезараження води за адресою: Одеська обл., м. Чорноморськ, вул. Перемоги, 17-Н</t>
    </r>
    <r>
      <rPr>
        <b val="true"/>
        <i val="true"/>
        <sz val="9"/>
        <color rgb="FF000000"/>
        <rFont val="Times New Roman"/>
        <family val="0"/>
        <charset val="1"/>
      </rPr>
      <t xml:space="preserve"> (експертиза проекту та будівельні роботи)</t>
    </r>
  </si>
  <si>
    <t xml:space="preserve">1.2.8.3</t>
  </si>
  <si>
    <r>
      <rPr>
        <sz val="9"/>
        <color rgb="FF000000"/>
        <rFont val="Times New Roman"/>
        <family val="0"/>
        <charset val="1"/>
      </rPr>
      <t xml:space="preserve">Технічне переоснащення ПНС за адресою вул. Паркова, 8, м.Чорноморськ, Одеська обл.</t>
    </r>
    <r>
      <rPr>
        <b val="true"/>
        <i val="true"/>
        <sz val="9"/>
        <color rgb="FF000000"/>
        <rFont val="Times New Roman"/>
        <family val="0"/>
        <charset val="1"/>
      </rPr>
      <t xml:space="preserve"> (проектні роботи, експертиза проекту)</t>
    </r>
  </si>
  <si>
    <t xml:space="preserve">1.2.8.4</t>
  </si>
  <si>
    <r>
      <rPr>
        <sz val="9"/>
        <color rgb="FF000000"/>
        <rFont val="Times New Roman"/>
        <family val="0"/>
        <charset val="1"/>
      </rPr>
      <t xml:space="preserve">Модернізація комп`ютернї системи (</t>
    </r>
    <r>
      <rPr>
        <b val="true"/>
        <sz val="9"/>
        <color rgb="FF000000"/>
        <rFont val="Times New Roman"/>
        <family val="0"/>
        <charset val="1"/>
      </rPr>
      <t xml:space="preserve">придбання</t>
    </r>
    <r>
      <rPr>
        <sz val="9"/>
        <color rgb="FF000000"/>
        <rFont val="Times New Roman"/>
        <family val="0"/>
        <charset val="1"/>
      </rPr>
      <t xml:space="preserve"> персонального комп'ютеру (серверу) в комплекті з ліцензованим програмним забезпеченням)</t>
    </r>
  </si>
  <si>
    <t xml:space="preserve">1.2.8.5</t>
  </si>
  <si>
    <r>
      <rPr>
        <sz val="9"/>
        <color rgb="FF000000"/>
        <rFont val="Times New Roman"/>
        <family val="0"/>
        <charset val="1"/>
      </rP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роботи) </t>
    </r>
  </si>
  <si>
    <t xml:space="preserve">1.2.8.6</t>
  </si>
  <si>
    <r>
      <rPr>
        <sz val="9"/>
        <color rgb="FF000000"/>
        <rFont val="Times New Roman"/>
        <family val="0"/>
        <charset val="1"/>
      </rPr>
      <t xml:space="preserve">Діспечерізація та автоматизація ПНС в с. Молодіжне, смт. Олександрівка, с. Малодолинське; ПНС в м. Чорноморськ по вул. Спортивна, 5; вул. Олександрійська, 4Б; пр-т Миру, 19, 30, 35, 41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та монтажні роботи)</t>
    </r>
  </si>
  <si>
    <t xml:space="preserve">Усього I розділ</t>
  </si>
  <si>
    <t xml:space="preserve">Джерела фінансування заходів</t>
  </si>
  <si>
    <t xml:space="preserve">Амортизаційні відрахування</t>
  </si>
  <si>
    <t xml:space="preserve">1.3.1.1</t>
  </si>
  <si>
    <t xml:space="preserve">з них на погашення позичкових коштів</t>
  </si>
  <si>
    <t xml:space="preserve">Виробничі інвестиції з прибутку</t>
  </si>
  <si>
    <t xml:space="preserve">1.3.2.1</t>
  </si>
  <si>
    <t xml:space="preserve">1.3.3</t>
  </si>
  <si>
    <t xml:space="preserve">Бюджетні кошти</t>
  </si>
  <si>
    <t xml:space="preserve">1.3.3.1</t>
  </si>
  <si>
    <t xml:space="preserve">1.3.4</t>
  </si>
  <si>
    <t xml:space="preserve">Інші залучені кошти</t>
  </si>
  <si>
    <t xml:space="preserve">1.3.4.1</t>
  </si>
  <si>
    <t xml:space="preserve">II. ВОДОВІДВЕДЕННЯ</t>
  </si>
  <si>
    <t xml:space="preserve">2.1.4.</t>
  </si>
  <si>
    <t xml:space="preserve">Заходи щодо зниження питомих витрат, а також втрат ресурсів (інші заходи)</t>
  </si>
  <si>
    <t xml:space="preserve">2.1.4.1</t>
  </si>
  <si>
    <r>
      <rPr>
        <sz val="9"/>
        <color rgb="FF000000"/>
        <rFont val="Times New Roman"/>
        <family val="0"/>
        <charset val="1"/>
      </rPr>
      <t xml:space="preserve">Капітальний ремонт будівлі приймального відділення з заміною системи вентіляціі каналізаційних очисних споруд м. Чорноморська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 – частково)</t>
    </r>
  </si>
  <si>
    <t xml:space="preserve">2.1.4.2</t>
  </si>
  <si>
    <r>
      <rPr>
        <sz val="9"/>
        <color rgb="FF000000"/>
        <rFont val="Times New Roman"/>
        <family val="0"/>
        <charset val="1"/>
      </rPr>
      <t xml:space="preserve">Будівництво стаціонарної станції зливних вод на на каналізаційних очисних спорудах м.Чорноморська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роботи)</t>
    </r>
  </si>
  <si>
    <t xml:space="preserve">2.2</t>
  </si>
  <si>
    <t xml:space="preserve">2.2.1</t>
  </si>
  <si>
    <t xml:space="preserve">.2.2.2</t>
  </si>
  <si>
    <t xml:space="preserve">2.3</t>
  </si>
  <si>
    <t xml:space="preserve">2.3.1</t>
  </si>
  <si>
    <t xml:space="preserve">2.3.2</t>
  </si>
  <si>
    <t xml:space="preserve">2.4</t>
  </si>
  <si>
    <t xml:space="preserve">2.4.1</t>
  </si>
  <si>
    <t xml:space="preserve">2.4.2</t>
  </si>
  <si>
    <t xml:space="preserve">2.5</t>
  </si>
  <si>
    <t xml:space="preserve">2.2.5.1</t>
  </si>
  <si>
    <r>
      <rPr>
        <sz val="9"/>
        <color rgb="FF000000"/>
        <rFont val="Times New Roman"/>
        <family val="0"/>
        <charset val="1"/>
      </rPr>
      <t xml:space="preserve">Реконструкція ділянки каналізаційного колектору Dn 300 мм за адресою вул. Данченко, 8 на розі пр-ту Миру в м. Чорноморськ, Одеської області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роботи)</t>
    </r>
  </si>
  <si>
    <t xml:space="preserve">2.2.5.2</t>
  </si>
  <si>
    <r>
      <rPr>
        <sz val="9"/>
        <color rgb="FF000000"/>
        <rFont val="Times New Roman"/>
        <family val="0"/>
        <charset val="1"/>
      </rP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роботи, експертиза проекту, будівельні роботи)</t>
    </r>
  </si>
  <si>
    <t xml:space="preserve">2.2.5.3</t>
  </si>
  <si>
    <r>
      <rPr>
        <b val="true"/>
        <sz val="9"/>
        <color rgb="FF000000"/>
        <rFont val="Times New Roman"/>
        <family val="0"/>
        <charset val="1"/>
      </rPr>
      <t xml:space="preserve">Придбання</t>
    </r>
    <r>
      <rPr>
        <sz val="9"/>
        <color rgb="FF000000"/>
        <rFont val="Times New Roman"/>
        <family val="0"/>
        <charset val="1"/>
      </rPr>
      <t xml:space="preserve"> щитових затворів з нержавіючої сталі з електроприводами на пісколовку відділення №1, №2 каналізаційних очисних споруд м.Чорноморська </t>
    </r>
  </si>
  <si>
    <t xml:space="preserve">2.6</t>
  </si>
  <si>
    <t xml:space="preserve">2.2.6.1</t>
  </si>
  <si>
    <r>
      <rPr>
        <sz val="9"/>
        <color rgb="FF000000"/>
        <rFont val="Times New Roman"/>
        <family val="0"/>
        <charset val="1"/>
      </rPr>
      <t xml:space="preserve">Діспечерізація та автоматизація КНС Одеська; Приморська; Малодолинська; Олександрівка; ІСРЗ1; ІСРЗ2; Олександрійська1; Олександрійська2 </t>
    </r>
    <r>
      <rPr>
        <b val="true"/>
        <i val="true"/>
        <sz val="9"/>
        <color rgb="FF000000"/>
        <rFont val="Times New Roman"/>
        <family val="0"/>
        <charset val="1"/>
      </rPr>
      <t xml:space="preserve">(проектні та монтажні роботи)</t>
    </r>
  </si>
  <si>
    <t xml:space="preserve">2.2.6.2</t>
  </si>
  <si>
    <r>
      <rPr>
        <b val="true"/>
        <sz val="9"/>
        <color rgb="FF000000"/>
        <rFont val="Times New Roman"/>
        <family val="0"/>
        <charset val="1"/>
      </rPr>
      <t xml:space="preserve">Обстеження</t>
    </r>
    <r>
      <rPr>
        <sz val="9"/>
        <color rgb="FF000000"/>
        <rFont val="Times New Roman"/>
        <family val="0"/>
        <charset val="1"/>
      </rPr>
      <t xml:space="preserve"> стану з/б конструкцій верхнього, середнього, нижнього і розподільного каналів аеротенка каналізаційних очисних споруд м.Чорноморська (для подальшого капремонту)</t>
    </r>
  </si>
  <si>
    <t xml:space="preserve">2.2.6.3</t>
  </si>
  <si>
    <r>
      <rPr>
        <b val="true"/>
        <sz val="9"/>
        <color rgb="FF000000"/>
        <rFont val="Times New Roman"/>
        <family val="0"/>
        <charset val="1"/>
      </rPr>
      <t xml:space="preserve">Придбання</t>
    </r>
    <r>
      <rPr>
        <sz val="9"/>
        <color rgb="FF000000"/>
        <rFont val="Times New Roman"/>
        <family val="0"/>
        <charset val="1"/>
      </rPr>
      <t xml:space="preserve"> майданчиків з драбинами з композитних матеріалів для обслуговування шнекових дегідраторів №1, №2 цеха механічного зневоднення осаду каналізаційних очисних споруд м.Чорноморська </t>
    </r>
  </si>
  <si>
    <t xml:space="preserve">2.2.6.4</t>
  </si>
  <si>
    <r>
      <rPr>
        <b val="true"/>
        <sz val="9"/>
        <color rgb="FF000000"/>
        <rFont val="Times New Roman"/>
        <family val="0"/>
        <charset val="1"/>
      </rPr>
      <t xml:space="preserve">Придбання </t>
    </r>
    <r>
      <rPr>
        <sz val="9"/>
        <color rgb="FF000000"/>
        <rFont val="Times New Roman"/>
        <family val="0"/>
        <charset val="1"/>
      </rPr>
      <t xml:space="preserve">мікроскопа в технологічну лабораторію очисних споруд для проведення гідробіологічного аналізу активного мулу </t>
    </r>
  </si>
  <si>
    <t xml:space="preserve">2.2.6.5</t>
  </si>
  <si>
    <r>
      <rPr>
        <sz val="9"/>
        <color rgb="FF000000"/>
        <rFont val="Times New Roman"/>
        <family val="0"/>
        <charset val="1"/>
      </rPr>
      <t xml:space="preserve">Впровадження технології утилізації осаду (</t>
    </r>
    <r>
      <rPr>
        <b val="true"/>
        <sz val="9"/>
        <color rgb="FF000000"/>
        <rFont val="Times New Roman"/>
        <family val="0"/>
        <charset val="1"/>
      </rPr>
      <t xml:space="preserve">придбання</t>
    </r>
    <r>
      <rPr>
        <sz val="9"/>
        <color rgb="FF000000"/>
        <rFont val="Times New Roman"/>
        <family val="0"/>
        <charset val="1"/>
      </rPr>
      <t xml:space="preserve"> ворошителя та пристрою для укривання буртів) на каналізаційних очисних спорудах м.Чорноморська</t>
    </r>
  </si>
  <si>
    <t xml:space="preserve">2.2.6.6</t>
  </si>
  <si>
    <t xml:space="preserve">Придбання гидроелеватору з нержавіючої сталі на пісколовку каналізаційних очисних споруд м.Чорноморська </t>
  </si>
  <si>
    <t xml:space="preserve">Усього по розділу II</t>
  </si>
  <si>
    <t xml:space="preserve">2.7</t>
  </si>
  <si>
    <t xml:space="preserve">2.7.1</t>
  </si>
  <si>
    <t xml:space="preserve">2.7.1.1</t>
  </si>
  <si>
    <t xml:space="preserve">2.7.2</t>
  </si>
  <si>
    <t xml:space="preserve">2.7.2.1</t>
  </si>
  <si>
    <t xml:space="preserve">2.7.3</t>
  </si>
  <si>
    <t xml:space="preserve">2.7.3.1</t>
  </si>
  <si>
    <t xml:space="preserve">2.7.4</t>
  </si>
  <si>
    <t xml:space="preserve">2.7.4.1</t>
  </si>
  <si>
    <t xml:space="preserve">Усього  за інвестиційною програмою</t>
  </si>
  <si>
    <t xml:space="preserve">Довідково</t>
  </si>
  <si>
    <t xml:space="preserve">№ з/п</t>
  </si>
  <si>
    <t xml:space="preserve">Рух  коштів на спецрахунку ліцензіата</t>
  </si>
  <si>
    <t xml:space="preserve">звітний квартал</t>
  </si>
  <si>
    <t xml:space="preserve">з початку року</t>
  </si>
  <si>
    <t xml:space="preserve">Сума коштів перерахована на спецрахунок ліцензіата, тис. грн</t>
  </si>
  <si>
    <t xml:space="preserve">Використано коштів, тис. грн</t>
  </si>
  <si>
    <t xml:space="preserve">В.Г. Бондаренко</t>
  </si>
  <si>
    <t xml:space="preserve">(підпис керівника (власника))</t>
  </si>
  <si>
    <t xml:space="preserve">(ініціали, прізвище)</t>
  </si>
  <si>
    <t xml:space="preserve">В.М. Левченко</t>
  </si>
  <si>
    <t xml:space="preserve">(підпис головного бухгалтера) </t>
  </si>
  <si>
    <t xml:space="preserve">Т.В. Скидан</t>
  </si>
  <si>
    <t xml:space="preserve">(підпис виконавця) </t>
  </si>
  <si>
    <t xml:space="preserve">телефон: (04868)60007    факс: (04868)50444</t>
  </si>
  <si>
    <t xml:space="preserve">електронна пошта: chornomorskvodokanal@gmail.com</t>
  </si>
  <si>
    <t xml:space="preserve">Тут ліцензіат може навести пояснення до звітів у випадку необхідності.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</si>
</sst>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&quot;р.&quot;_-;\-* #,##0.00&quot;р.&quot;_-;_-* \-??&quot;р.&quot;_-;_-@"/>
    <numFmt numFmtId="167" formatCode="#,##0_ ;\-#,##0\ "/>
    <numFmt numFmtId="168" formatCode="#,##0_ ;[RED]\-#,##0\ "/>
    <numFmt numFmtId="169" formatCode="#,##0.00_ ;[RED]\-#,##0.00\ "/>
    <numFmt numFmtId="170" formatCode="#,##0.00"/>
    <numFmt numFmtId="171" formatCode="0.00"/>
  </numFmts>
  <fonts count="2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12"/>
      <color rgb="FF000000"/>
      <name val="Calibri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1"/>
      <color rgb="FF993300"/>
      <name val="Times New Roman"/>
      <family val="0"/>
      <charset val="1"/>
    </font>
    <font>
      <sz val="9"/>
      <color rgb="FF000000"/>
      <name val="Times New Roman"/>
      <family val="0"/>
      <charset val="1"/>
    </font>
    <font>
      <sz val="8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sz val="10"/>
      <color rgb="FF993300"/>
      <name val="Vrinda"/>
      <family val="0"/>
      <charset val="1"/>
    </font>
    <font>
      <b val="true"/>
      <sz val="14"/>
      <color rgb="FF993300"/>
      <name val="Times New Roman"/>
      <family val="0"/>
      <charset val="1"/>
    </font>
    <font>
      <b val="true"/>
      <sz val="10"/>
      <color rgb="FF993300"/>
      <name val="Times New Roman"/>
      <family val="0"/>
      <charset val="1"/>
    </font>
    <font>
      <b val="true"/>
      <sz val="9"/>
      <color rgb="FF000000"/>
      <name val="Times New Roman"/>
      <family val="0"/>
      <charset val="1"/>
    </font>
    <font>
      <b val="true"/>
      <i val="true"/>
      <sz val="9"/>
      <color rgb="FF000000"/>
      <name val="Times New Roman"/>
      <family val="0"/>
      <charset val="1"/>
    </font>
    <font>
      <b val="true"/>
      <sz val="11"/>
      <color rgb="FF000000"/>
      <name val="Calibri"/>
      <family val="0"/>
      <charset val="1"/>
    </font>
    <font>
      <sz val="12"/>
      <color rgb="FF000000"/>
      <name val="Times New Roman"/>
      <family val="0"/>
      <charset val="1"/>
    </font>
    <font>
      <sz val="10"/>
      <color rgb="FF000000"/>
      <name val="Calibri"/>
      <family val="0"/>
      <charset val="1"/>
    </font>
    <font>
      <u val="single"/>
      <sz val="10"/>
      <color rgb="FF000000"/>
      <name val="Times New Roman"/>
      <family val="0"/>
      <charset val="1"/>
    </font>
    <font>
      <sz val="14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thin"/>
      <top style="hair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 style="medium"/>
      <top style="hair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hair"/>
      <right style="hair"/>
      <top style="thin"/>
      <bottom style="medium"/>
      <diagonal/>
    </border>
    <border diagonalUp="false" diagonalDown="false">
      <left style="hair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 style="hair"/>
      <top style="thin"/>
      <bottom style="hair"/>
      <diagonal/>
    </border>
    <border diagonalUp="false" diagonalDown="false">
      <left style="hair"/>
      <right style="medium"/>
      <top style="thin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6" fillId="2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2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6" fillId="2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4" fillId="0" borderId="3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4" fillId="0" borderId="3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3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3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0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0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3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4" fillId="0" borderId="3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2" borderId="3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4" fillId="0" borderId="3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2" borderId="3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4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6" fillId="2" borderId="4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2" borderId="4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6" fillId="2" borderId="4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2" borderId="4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4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2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4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2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2" borderId="3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3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4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4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2" borderId="2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10" fillId="0" borderId="3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0" fillId="2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0" fillId="0" borderId="3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0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4" fillId="2" borderId="3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0" fontId="10" fillId="0" borderId="3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3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10" fillId="0" borderId="4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0" fillId="0" borderId="3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3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2" borderId="3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4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4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5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6" fillId="2" borderId="5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6" fillId="2" borderId="5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6" fillId="2" borderId="5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5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5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4" fillId="0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4" fillId="0" borderId="6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hornomorskvodokanal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4" activeCellId="0" sqref="K14"/>
    </sheetView>
  </sheetViews>
  <sheetFormatPr defaultColWidth="14.4453125"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31.99"/>
    <col collapsed="false" customWidth="true" hidden="false" outlineLevel="0" max="3" min="3" style="0" width="10.58"/>
    <col collapsed="false" customWidth="true" hidden="false" outlineLevel="0" max="4" min="4" style="0" width="10.86"/>
    <col collapsed="false" customWidth="true" hidden="false" outlineLevel="0" max="5" min="5" style="0" width="12.09"/>
    <col collapsed="false" customWidth="true" hidden="false" outlineLevel="0" max="6" min="6" style="0" width="12.71"/>
    <col collapsed="false" customWidth="true" hidden="false" outlineLevel="0" max="8" min="8" style="0" width="16.26"/>
    <col collapsed="false" customWidth="true" hidden="false" outlineLevel="0" max="9" min="9" style="0" width="15.97"/>
    <col collapsed="false" customWidth="true" hidden="false" outlineLevel="0" max="26" min="10" style="0" width="8"/>
  </cols>
  <sheetData>
    <row r="1" customFormat="false" ht="13.8" hidden="false" customHeight="false" outlineLevel="0" collapsed="false">
      <c r="A1" s="1"/>
      <c r="F1" s="2" t="s">
        <v>0</v>
      </c>
      <c r="G1" s="2"/>
      <c r="H1" s="2"/>
      <c r="I1" s="2"/>
    </row>
    <row r="2" customFormat="false" ht="46.25" hidden="false" customHeight="true" outlineLevel="0" collapsed="false">
      <c r="A2" s="1"/>
      <c r="B2" s="3"/>
      <c r="F2" s="4" t="s">
        <v>1</v>
      </c>
      <c r="G2" s="4"/>
      <c r="H2" s="4"/>
      <c r="I2" s="4"/>
    </row>
    <row r="3" customFormat="false" ht="15" hidden="false" customHeight="false" outlineLevel="0" collapsed="false">
      <c r="A3" s="5"/>
      <c r="B3" s="3"/>
      <c r="C3" s="3"/>
      <c r="D3" s="3"/>
      <c r="E3" s="3"/>
      <c r="F3" s="2" t="s">
        <v>2</v>
      </c>
      <c r="G3" s="2"/>
      <c r="H3" s="2"/>
      <c r="I3" s="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15" hidden="false" customHeight="fals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36.55" hidden="false" customHeight="true" outlineLevel="0" collapsed="false">
      <c r="A5" s="7" t="s">
        <v>4</v>
      </c>
      <c r="B5" s="7"/>
      <c r="C5" s="7"/>
      <c r="D5" s="7"/>
      <c r="E5" s="7"/>
      <c r="F5" s="7"/>
      <c r="G5" s="7"/>
      <c r="H5" s="7"/>
      <c r="I5" s="7"/>
    </row>
    <row r="6" customFormat="false" ht="15" hidden="false" customHeight="false" outlineLevel="0" collapsed="false">
      <c r="A6" s="8"/>
      <c r="B6" s="9" t="s">
        <v>5</v>
      </c>
      <c r="C6" s="10" t="s">
        <v>6</v>
      </c>
      <c r="D6" s="10"/>
      <c r="E6" s="11" t="s">
        <v>7</v>
      </c>
      <c r="F6" s="12" t="s">
        <v>8</v>
      </c>
      <c r="G6" s="13"/>
      <c r="H6" s="8"/>
      <c r="I6" s="8"/>
    </row>
    <row r="7" customFormat="false" ht="13.8" hidden="false" customHeight="true" outlineLevel="0" collapsed="false">
      <c r="A7" s="14"/>
      <c r="B7" s="14"/>
      <c r="C7" s="15" t="s">
        <v>9</v>
      </c>
      <c r="D7" s="15"/>
      <c r="E7" s="14"/>
      <c r="F7" s="14"/>
      <c r="G7" s="14"/>
      <c r="H7" s="14"/>
      <c r="I7" s="14"/>
    </row>
    <row r="8" customFormat="false" ht="13.8" hidden="false" customHeight="true" outlineLevel="0" collapsed="false">
      <c r="A8" s="16" t="s">
        <v>10</v>
      </c>
      <c r="B8" s="16"/>
      <c r="C8" s="16"/>
      <c r="D8" s="16" t="s">
        <v>11</v>
      </c>
      <c r="E8" s="16"/>
      <c r="F8" s="17"/>
      <c r="G8" s="18" t="s">
        <v>12</v>
      </c>
      <c r="H8" s="18"/>
      <c r="I8" s="18"/>
      <c r="J8" s="19"/>
    </row>
    <row r="9" customFormat="false" ht="13.8" hidden="false" customHeight="true" outlineLevel="0" collapsed="false">
      <c r="A9" s="20" t="s">
        <v>13</v>
      </c>
      <c r="B9" s="20"/>
      <c r="C9" s="20"/>
      <c r="D9" s="21" t="s">
        <v>14</v>
      </c>
      <c r="E9" s="21"/>
      <c r="F9" s="22"/>
      <c r="G9" s="23" t="s">
        <v>15</v>
      </c>
      <c r="H9" s="23"/>
      <c r="I9" s="23"/>
      <c r="J9" s="24"/>
      <c r="K9" s="25"/>
      <c r="L9" s="25"/>
      <c r="M9" s="25"/>
    </row>
    <row r="10" customFormat="false" ht="94.75" hidden="false" customHeight="true" outlineLevel="0" collapsed="false">
      <c r="A10" s="20"/>
      <c r="B10" s="20"/>
      <c r="C10" s="20"/>
      <c r="D10" s="21"/>
      <c r="E10" s="21"/>
      <c r="F10" s="22"/>
      <c r="G10" s="23"/>
      <c r="H10" s="23"/>
      <c r="I10" s="23"/>
      <c r="J10" s="24"/>
      <c r="K10" s="25"/>
      <c r="L10" s="25"/>
      <c r="M10" s="25"/>
    </row>
    <row r="11" customFormat="false" ht="13.8" hidden="false" customHeight="false" outlineLevel="0" collapsed="false">
      <c r="A11" s="26"/>
      <c r="B11" s="26"/>
      <c r="C11" s="26"/>
      <c r="D11" s="26"/>
      <c r="E11" s="26"/>
      <c r="F11" s="26"/>
      <c r="G11" s="26"/>
      <c r="H11" s="26"/>
      <c r="I11" s="26"/>
      <c r="J11" s="24"/>
      <c r="K11" s="25"/>
      <c r="L11" s="25"/>
      <c r="M11" s="25"/>
    </row>
    <row r="12" customFormat="false" ht="13.8" hidden="false" customHeight="true" outlineLevel="0" collapsed="false">
      <c r="A12" s="27" t="s">
        <v>16</v>
      </c>
      <c r="B12" s="27"/>
      <c r="C12" s="28"/>
      <c r="D12" s="28"/>
      <c r="E12" s="28"/>
      <c r="F12" s="28"/>
      <c r="G12" s="28"/>
      <c r="H12" s="28"/>
      <c r="I12" s="28"/>
      <c r="J12" s="24"/>
      <c r="K12" s="25"/>
      <c r="L12" s="25"/>
      <c r="M12" s="25"/>
    </row>
    <row r="13" customFormat="false" ht="32.8" hidden="false" customHeight="true" outlineLevel="0" collapsed="false">
      <c r="A13" s="29" t="s">
        <v>17</v>
      </c>
      <c r="B13" s="30"/>
      <c r="C13" s="31" t="s">
        <v>18</v>
      </c>
      <c r="D13" s="31"/>
      <c r="E13" s="31"/>
      <c r="F13" s="31"/>
      <c r="G13" s="31"/>
      <c r="H13" s="31"/>
      <c r="I13" s="31"/>
      <c r="J13" s="24"/>
      <c r="K13" s="25"/>
      <c r="L13" s="25"/>
      <c r="M13" s="25"/>
    </row>
    <row r="14" customFormat="false" ht="13.8" hidden="false" customHeight="false" outlineLevel="0" collapsed="false">
      <c r="A14" s="29" t="s">
        <v>19</v>
      </c>
      <c r="B14" s="30"/>
      <c r="C14" s="32" t="s">
        <v>20</v>
      </c>
      <c r="D14" s="32"/>
      <c r="E14" s="32"/>
      <c r="F14" s="32"/>
      <c r="G14" s="32"/>
      <c r="H14" s="32"/>
      <c r="I14" s="32"/>
      <c r="J14" s="24"/>
      <c r="K14" s="25"/>
      <c r="L14" s="25"/>
      <c r="M14" s="25"/>
    </row>
    <row r="15" customFormat="false" ht="13.8" hidden="false" customHeight="false" outlineLevel="0" collapsed="false">
      <c r="A15" s="29" t="s">
        <v>21</v>
      </c>
      <c r="B15" s="33"/>
      <c r="C15" s="34" t="s">
        <v>22</v>
      </c>
      <c r="D15" s="34"/>
      <c r="E15" s="34"/>
      <c r="F15" s="34"/>
      <c r="G15" s="34"/>
      <c r="H15" s="34"/>
      <c r="I15" s="34"/>
      <c r="J15" s="24"/>
      <c r="K15" s="25"/>
      <c r="L15" s="25"/>
      <c r="M15" s="25"/>
    </row>
    <row r="16" customFormat="false" ht="39.55" hidden="false" customHeight="true" outlineLevel="0" collapsed="false">
      <c r="A16" s="35"/>
      <c r="B16" s="36"/>
      <c r="C16" s="37" t="s">
        <v>23</v>
      </c>
      <c r="D16" s="37"/>
      <c r="E16" s="37"/>
      <c r="F16" s="37"/>
      <c r="G16" s="37"/>
      <c r="H16" s="37"/>
      <c r="I16" s="37"/>
      <c r="J16" s="24"/>
      <c r="K16" s="25"/>
      <c r="L16" s="25"/>
      <c r="M16" s="25"/>
    </row>
    <row r="17" customFormat="false" ht="13.8" hidden="false" customHeight="false" outlineLevel="0" collapsed="false">
      <c r="A17" s="38"/>
      <c r="B17" s="39"/>
      <c r="C17" s="39"/>
      <c r="D17" s="39"/>
      <c r="E17" s="39"/>
      <c r="F17" s="39"/>
      <c r="G17" s="39"/>
      <c r="H17" s="39"/>
      <c r="I17" s="39"/>
      <c r="J17" s="24"/>
      <c r="K17" s="25"/>
      <c r="L17" s="25"/>
      <c r="M17" s="25"/>
    </row>
    <row r="18" customFormat="false" ht="23.85" hidden="false" customHeight="true" outlineLevel="0" collapsed="false">
      <c r="A18" s="40" t="s">
        <v>24</v>
      </c>
      <c r="B18" s="41" t="s">
        <v>25</v>
      </c>
      <c r="C18" s="42" t="s">
        <v>26</v>
      </c>
      <c r="D18" s="42"/>
      <c r="E18" s="42"/>
      <c r="F18" s="42" t="s">
        <v>27</v>
      </c>
      <c r="G18" s="42"/>
      <c r="H18" s="42"/>
      <c r="I18" s="43" t="s">
        <v>28</v>
      </c>
      <c r="J18" s="24"/>
      <c r="K18" s="25"/>
      <c r="L18" s="25"/>
      <c r="M18" s="25"/>
    </row>
    <row r="19" customFormat="false" ht="13.8" hidden="false" customHeight="false" outlineLevel="0" collapsed="false">
      <c r="A19" s="40"/>
      <c r="B19" s="41"/>
      <c r="C19" s="44" t="s">
        <v>29</v>
      </c>
      <c r="D19" s="45" t="s">
        <v>30</v>
      </c>
      <c r="E19" s="46" t="s">
        <v>31</v>
      </c>
      <c r="F19" s="44" t="s">
        <v>29</v>
      </c>
      <c r="G19" s="45" t="s">
        <v>30</v>
      </c>
      <c r="H19" s="46" t="s">
        <v>31</v>
      </c>
      <c r="I19" s="43"/>
    </row>
    <row r="20" customFormat="false" ht="13.8" hidden="false" customHeight="false" outlineLevel="0" collapsed="false">
      <c r="A20" s="47" t="n">
        <v>1</v>
      </c>
      <c r="B20" s="48" t="n">
        <v>2</v>
      </c>
      <c r="C20" s="49" t="n">
        <v>3</v>
      </c>
      <c r="D20" s="50" t="n">
        <v>4</v>
      </c>
      <c r="E20" s="51" t="n">
        <v>5</v>
      </c>
      <c r="F20" s="49" t="n">
        <v>6</v>
      </c>
      <c r="G20" s="50" t="n">
        <v>7</v>
      </c>
      <c r="H20" s="51" t="n">
        <v>8</v>
      </c>
      <c r="I20" s="52" t="n">
        <v>9</v>
      </c>
    </row>
    <row r="21" customFormat="false" ht="13.8" hidden="false" customHeight="true" outlineLevel="0" collapsed="false">
      <c r="A21" s="53"/>
      <c r="B21" s="54" t="s">
        <v>32</v>
      </c>
      <c r="C21" s="54"/>
      <c r="D21" s="54"/>
      <c r="E21" s="54"/>
      <c r="F21" s="54"/>
      <c r="G21" s="54"/>
      <c r="H21" s="54"/>
      <c r="I21" s="54"/>
    </row>
    <row r="22" customFormat="false" ht="23.85" hidden="false" customHeight="false" outlineLevel="0" collapsed="false">
      <c r="A22" s="55" t="s">
        <v>33</v>
      </c>
      <c r="B22" s="56" t="s">
        <v>34</v>
      </c>
      <c r="C22" s="57" t="n">
        <f aca="false">C23+C24+C25</f>
        <v>0</v>
      </c>
      <c r="D22" s="58" t="n">
        <f aca="false">D23+D24+D25</f>
        <v>0</v>
      </c>
      <c r="E22" s="59" t="e">
        <f aca="false">D22/C22*100</f>
        <v>#DIV/0!</v>
      </c>
      <c r="F22" s="57" t="n">
        <f aca="false">F23+F24+F25</f>
        <v>0</v>
      </c>
      <c r="G22" s="58" t="n">
        <f aca="false">G23+G24+G25</f>
        <v>0</v>
      </c>
      <c r="H22" s="59" t="e">
        <f aca="false">G22/F22*100</f>
        <v>#DIV/0!</v>
      </c>
      <c r="I22" s="60"/>
    </row>
    <row r="23" customFormat="false" ht="13.8" hidden="false" customHeight="false" outlineLevel="0" collapsed="false">
      <c r="A23" s="61" t="s">
        <v>35</v>
      </c>
      <c r="B23" s="62"/>
      <c r="C23" s="63"/>
      <c r="D23" s="64"/>
      <c r="E23" s="65" t="e">
        <f aca="false">D23/C23*100</f>
        <v>#DIV/0!</v>
      </c>
      <c r="F23" s="63"/>
      <c r="G23" s="64"/>
      <c r="H23" s="65" t="e">
        <f aca="false">G23/F23*100</f>
        <v>#DIV/0!</v>
      </c>
      <c r="I23" s="66"/>
    </row>
    <row r="24" customFormat="false" ht="13.8" hidden="false" customHeight="false" outlineLevel="0" collapsed="false">
      <c r="A24" s="61" t="s">
        <v>36</v>
      </c>
      <c r="B24" s="62"/>
      <c r="C24" s="63"/>
      <c r="D24" s="64"/>
      <c r="E24" s="65" t="e">
        <f aca="false">D24/C24*100</f>
        <v>#DIV/0!</v>
      </c>
      <c r="F24" s="63"/>
      <c r="G24" s="64"/>
      <c r="H24" s="65" t="e">
        <f aca="false">G24/F24*100</f>
        <v>#DIV/0!</v>
      </c>
      <c r="I24" s="66"/>
    </row>
    <row r="25" customFormat="false" ht="13.8" hidden="false" customHeight="false" outlineLevel="0" collapsed="false">
      <c r="A25" s="61" t="s">
        <v>37</v>
      </c>
      <c r="B25" s="62"/>
      <c r="C25" s="63"/>
      <c r="D25" s="64"/>
      <c r="E25" s="65" t="e">
        <f aca="false">D25/C25*100</f>
        <v>#DIV/0!</v>
      </c>
      <c r="F25" s="63"/>
      <c r="G25" s="64"/>
      <c r="H25" s="65" t="e">
        <f aca="false">G25/F25*100</f>
        <v>#DIV/0!</v>
      </c>
      <c r="I25" s="66"/>
    </row>
    <row r="26" customFormat="false" ht="35.05" hidden="false" customHeight="false" outlineLevel="0" collapsed="false">
      <c r="A26" s="61" t="s">
        <v>38</v>
      </c>
      <c r="B26" s="62" t="s">
        <v>39</v>
      </c>
      <c r="C26" s="57" t="n">
        <f aca="false">C27+C28+C29</f>
        <v>0</v>
      </c>
      <c r="D26" s="58" t="n">
        <f aca="false">D27+D28+D29</f>
        <v>0</v>
      </c>
      <c r="E26" s="59" t="e">
        <f aca="false">D26/C26*100</f>
        <v>#DIV/0!</v>
      </c>
      <c r="F26" s="57" t="n">
        <f aca="false">F27+F28+F29</f>
        <v>0</v>
      </c>
      <c r="G26" s="58" t="n">
        <f aca="false">G27+G28+G29</f>
        <v>0</v>
      </c>
      <c r="H26" s="59" t="e">
        <f aca="false">G26/F26*100</f>
        <v>#DIV/0!</v>
      </c>
      <c r="I26" s="66"/>
    </row>
    <row r="27" customFormat="false" ht="13.8" hidden="false" customHeight="false" outlineLevel="0" collapsed="false">
      <c r="A27" s="61" t="s">
        <v>40</v>
      </c>
      <c r="B27" s="62"/>
      <c r="C27" s="63"/>
      <c r="D27" s="64"/>
      <c r="E27" s="65" t="e">
        <f aca="false">D27/C27*100</f>
        <v>#DIV/0!</v>
      </c>
      <c r="F27" s="63"/>
      <c r="G27" s="64"/>
      <c r="H27" s="65" t="e">
        <f aca="false">G27/F27*100</f>
        <v>#DIV/0!</v>
      </c>
      <c r="I27" s="66"/>
    </row>
    <row r="28" customFormat="false" ht="13.8" hidden="false" customHeight="false" outlineLevel="0" collapsed="false">
      <c r="A28" s="61" t="s">
        <v>41</v>
      </c>
      <c r="B28" s="62"/>
      <c r="C28" s="63"/>
      <c r="D28" s="64"/>
      <c r="E28" s="65" t="e">
        <f aca="false">D28/C28*100</f>
        <v>#DIV/0!</v>
      </c>
      <c r="F28" s="63"/>
      <c r="G28" s="64"/>
      <c r="H28" s="65" t="e">
        <f aca="false">G28/F28*100</f>
        <v>#DIV/0!</v>
      </c>
      <c r="I28" s="66"/>
    </row>
    <row r="29" customFormat="false" ht="13.8" hidden="false" customHeight="false" outlineLevel="0" collapsed="false">
      <c r="A29" s="61" t="s">
        <v>37</v>
      </c>
      <c r="B29" s="62"/>
      <c r="C29" s="63"/>
      <c r="D29" s="64"/>
      <c r="E29" s="65" t="e">
        <f aca="false">D29/C29*100</f>
        <v>#DIV/0!</v>
      </c>
      <c r="F29" s="63"/>
      <c r="G29" s="64"/>
      <c r="H29" s="65" t="e">
        <f aca="false">G29/F29*100</f>
        <v>#DIV/0!</v>
      </c>
      <c r="I29" s="66"/>
    </row>
    <row r="30" customFormat="false" ht="23.85" hidden="false" customHeight="false" outlineLevel="0" collapsed="false">
      <c r="A30" s="67" t="s">
        <v>42</v>
      </c>
      <c r="B30" s="68" t="s">
        <v>43</v>
      </c>
      <c r="C30" s="57" t="n">
        <f aca="false">C31+C32+C33</f>
        <v>0</v>
      </c>
      <c r="D30" s="58" t="n">
        <f aca="false">D31+D32+D33</f>
        <v>0</v>
      </c>
      <c r="E30" s="59" t="e">
        <f aca="false">D30/C30*100</f>
        <v>#DIV/0!</v>
      </c>
      <c r="F30" s="57" t="n">
        <f aca="false">F31+F32+F33</f>
        <v>0</v>
      </c>
      <c r="G30" s="58" t="n">
        <f aca="false">G31+G32+G33</f>
        <v>0</v>
      </c>
      <c r="H30" s="59" t="e">
        <f aca="false">G30/F30*100</f>
        <v>#DIV/0!</v>
      </c>
      <c r="I30" s="66"/>
    </row>
    <row r="31" customFormat="false" ht="13.8" hidden="false" customHeight="false" outlineLevel="0" collapsed="false">
      <c r="A31" s="67" t="s">
        <v>44</v>
      </c>
      <c r="B31" s="68"/>
      <c r="C31" s="63"/>
      <c r="D31" s="64"/>
      <c r="E31" s="65" t="e">
        <f aca="false">D31/C31*100</f>
        <v>#DIV/0!</v>
      </c>
      <c r="F31" s="63"/>
      <c r="G31" s="64"/>
      <c r="H31" s="65" t="e">
        <f aca="false">G31/F31*100</f>
        <v>#DIV/0!</v>
      </c>
      <c r="I31" s="66"/>
    </row>
    <row r="32" customFormat="false" ht="13.8" hidden="false" customHeight="false" outlineLevel="0" collapsed="false">
      <c r="A32" s="67" t="s">
        <v>45</v>
      </c>
      <c r="B32" s="68"/>
      <c r="C32" s="63"/>
      <c r="D32" s="64"/>
      <c r="E32" s="65" t="e">
        <f aca="false">D32/C32*100</f>
        <v>#DIV/0!</v>
      </c>
      <c r="F32" s="63"/>
      <c r="G32" s="64"/>
      <c r="H32" s="65" t="e">
        <f aca="false">G32/F32*100</f>
        <v>#DIV/0!</v>
      </c>
      <c r="I32" s="66"/>
    </row>
    <row r="33" customFormat="false" ht="13.8" hidden="false" customHeight="false" outlineLevel="0" collapsed="false">
      <c r="A33" s="61" t="s">
        <v>37</v>
      </c>
      <c r="B33" s="68"/>
      <c r="C33" s="63"/>
      <c r="D33" s="64"/>
      <c r="E33" s="65" t="e">
        <f aca="false">D33/C33*100</f>
        <v>#DIV/0!</v>
      </c>
      <c r="F33" s="63"/>
      <c r="G33" s="64"/>
      <c r="H33" s="65" t="e">
        <f aca="false">G33/F33*100</f>
        <v>#DIV/0!</v>
      </c>
      <c r="I33" s="66"/>
    </row>
    <row r="34" customFormat="false" ht="35.05" hidden="false" customHeight="false" outlineLevel="0" collapsed="false">
      <c r="A34" s="61" t="s">
        <v>46</v>
      </c>
      <c r="B34" s="69" t="s">
        <v>47</v>
      </c>
      <c r="C34" s="57" t="n">
        <f aca="false">C35+C36+C37</f>
        <v>1863.82</v>
      </c>
      <c r="D34" s="58" t="n">
        <f aca="false">D35+D36+D37</f>
        <v>39.10169167</v>
      </c>
      <c r="E34" s="59" t="n">
        <f aca="false">D34/C34*100</f>
        <v>2.09793282988701</v>
      </c>
      <c r="F34" s="57" t="n">
        <f aca="false">F35+F36+F37</f>
        <v>2613.82</v>
      </c>
      <c r="G34" s="58" t="n">
        <f aca="false">G35+G36+G37</f>
        <v>45.71748167</v>
      </c>
      <c r="H34" s="59" t="n">
        <f aca="false">G34/F34*100</f>
        <v>1.74906771200771</v>
      </c>
      <c r="I34" s="66"/>
    </row>
    <row r="35" customFormat="false" ht="53.7" hidden="false" customHeight="false" outlineLevel="0" collapsed="false">
      <c r="A35" s="70" t="s">
        <v>48</v>
      </c>
      <c r="B35" s="71" t="s">
        <v>49</v>
      </c>
      <c r="C35" s="72" t="n">
        <v>600</v>
      </c>
      <c r="D35" s="64"/>
      <c r="E35" s="65" t="n">
        <f aca="false">D35/C35*100</f>
        <v>0</v>
      </c>
      <c r="F35" s="72" t="n">
        <f aca="false">600</f>
        <v>600</v>
      </c>
      <c r="G35" s="64"/>
      <c r="H35" s="65" t="n">
        <f aca="false">G35/F35*100</f>
        <v>0</v>
      </c>
      <c r="I35" s="66"/>
    </row>
    <row r="36" customFormat="false" ht="53.7" hidden="false" customHeight="false" outlineLevel="0" collapsed="false">
      <c r="A36" s="70" t="s">
        <v>50</v>
      </c>
      <c r="B36" s="71" t="s">
        <v>51</v>
      </c>
      <c r="C36" s="72" t="n">
        <v>1100</v>
      </c>
      <c r="D36" s="64" t="n">
        <f aca="false">34.55903/1.2+12.363/1.2</f>
        <v>39.10169167</v>
      </c>
      <c r="E36" s="65" t="n">
        <f aca="false">D36/C36*100</f>
        <v>3.55469924272727</v>
      </c>
      <c r="F36" s="72" t="n">
        <f aca="false">750+1100</f>
        <v>1850</v>
      </c>
      <c r="G36" s="64" t="n">
        <f aca="false">6.61579+34.55903/1.2+12.363/1.2</f>
        <v>45.71748167</v>
      </c>
      <c r="H36" s="65" t="n">
        <f aca="false">G36/F36*100</f>
        <v>2.47121522540541</v>
      </c>
      <c r="I36" s="66"/>
    </row>
    <row r="37" customFormat="false" ht="53.7" hidden="false" customHeight="false" outlineLevel="0" collapsed="false">
      <c r="A37" s="70" t="s">
        <v>52</v>
      </c>
      <c r="B37" s="71" t="s">
        <v>53</v>
      </c>
      <c r="C37" s="73" t="n">
        <v>163.82</v>
      </c>
      <c r="D37" s="64"/>
      <c r="E37" s="65" t="n">
        <f aca="false">D37/C37*100</f>
        <v>0</v>
      </c>
      <c r="F37" s="73" t="n">
        <f aca="false">163.82</f>
        <v>163.82</v>
      </c>
      <c r="G37" s="64"/>
      <c r="H37" s="65" t="n">
        <f aca="false">G37/F37*100</f>
        <v>0</v>
      </c>
      <c r="I37" s="66"/>
    </row>
    <row r="38" customFormat="false" ht="23.85" hidden="false" customHeight="false" outlineLevel="0" collapsed="false">
      <c r="A38" s="74" t="s">
        <v>54</v>
      </c>
      <c r="B38" s="68" t="s">
        <v>55</v>
      </c>
      <c r="C38" s="57" t="n">
        <f aca="false">C39+C40+C41</f>
        <v>0</v>
      </c>
      <c r="D38" s="58" t="n">
        <f aca="false">D39+D40+D41</f>
        <v>0</v>
      </c>
      <c r="E38" s="59" t="e">
        <f aca="false">D38/C38*100</f>
        <v>#DIV/0!</v>
      </c>
      <c r="F38" s="57" t="n">
        <f aca="false">F39+F40+F41</f>
        <v>0</v>
      </c>
      <c r="G38" s="58" t="n">
        <f aca="false">G39+G40+G41</f>
        <v>0</v>
      </c>
      <c r="H38" s="59" t="e">
        <f aca="false">G38/F38*100</f>
        <v>#DIV/0!</v>
      </c>
      <c r="I38" s="66"/>
    </row>
    <row r="39" customFormat="false" ht="13.8" hidden="false" customHeight="false" outlineLevel="0" collapsed="false">
      <c r="A39" s="74" t="s">
        <v>56</v>
      </c>
      <c r="B39" s="68"/>
      <c r="C39" s="63"/>
      <c r="D39" s="64"/>
      <c r="E39" s="65" t="e">
        <f aca="false">D39/C39*100</f>
        <v>#DIV/0!</v>
      </c>
      <c r="F39" s="63"/>
      <c r="G39" s="64"/>
      <c r="H39" s="65" t="e">
        <f aca="false">G39/F39*100</f>
        <v>#DIV/0!</v>
      </c>
      <c r="I39" s="66"/>
    </row>
    <row r="40" customFormat="false" ht="13.8" hidden="false" customHeight="false" outlineLevel="0" collapsed="false">
      <c r="A40" s="74" t="s">
        <v>57</v>
      </c>
      <c r="B40" s="68"/>
      <c r="C40" s="63"/>
      <c r="D40" s="64"/>
      <c r="E40" s="65" t="e">
        <f aca="false">D40/C40*100</f>
        <v>#DIV/0!</v>
      </c>
      <c r="F40" s="63"/>
      <c r="G40" s="64"/>
      <c r="H40" s="65" t="e">
        <f aca="false">G40/F40*100</f>
        <v>#DIV/0!</v>
      </c>
      <c r="I40" s="66"/>
    </row>
    <row r="41" customFormat="false" ht="13.8" hidden="false" customHeight="false" outlineLevel="0" collapsed="false">
      <c r="A41" s="74" t="s">
        <v>37</v>
      </c>
      <c r="B41" s="68"/>
      <c r="C41" s="63"/>
      <c r="D41" s="64"/>
      <c r="E41" s="65" t="e">
        <f aca="false">D41/C41*100</f>
        <v>#DIV/0!</v>
      </c>
      <c r="F41" s="63"/>
      <c r="G41" s="64"/>
      <c r="H41" s="65" t="e">
        <f aca="false">G41/F41*100</f>
        <v>#DIV/0!</v>
      </c>
      <c r="I41" s="66"/>
    </row>
    <row r="42" customFormat="false" ht="35.05" hidden="false" customHeight="false" outlineLevel="0" collapsed="false">
      <c r="A42" s="74" t="s">
        <v>58</v>
      </c>
      <c r="B42" s="68" t="s">
        <v>59</v>
      </c>
      <c r="C42" s="57" t="n">
        <f aca="false">C43+C44+C45</f>
        <v>0</v>
      </c>
      <c r="D42" s="58" t="n">
        <f aca="false">D43+D44+D45</f>
        <v>0</v>
      </c>
      <c r="E42" s="59" t="e">
        <f aca="false">D42/C42*100</f>
        <v>#DIV/0!</v>
      </c>
      <c r="F42" s="57" t="n">
        <f aca="false">F43+F44+F45</f>
        <v>0</v>
      </c>
      <c r="G42" s="58" t="n">
        <f aca="false">G43+G44+G45</f>
        <v>0</v>
      </c>
      <c r="H42" s="59" t="e">
        <f aca="false">G42/F42*100</f>
        <v>#DIV/0!</v>
      </c>
      <c r="I42" s="66"/>
    </row>
    <row r="43" customFormat="false" ht="13.8" hidden="false" customHeight="false" outlineLevel="0" collapsed="false">
      <c r="A43" s="74" t="s">
        <v>60</v>
      </c>
      <c r="B43" s="68"/>
      <c r="C43" s="63"/>
      <c r="D43" s="64"/>
      <c r="E43" s="65" t="e">
        <f aca="false">D43/C43*100</f>
        <v>#DIV/0!</v>
      </c>
      <c r="F43" s="63"/>
      <c r="G43" s="64"/>
      <c r="H43" s="65" t="e">
        <f aca="false">G43/F43*100</f>
        <v>#DIV/0!</v>
      </c>
      <c r="I43" s="66"/>
    </row>
    <row r="44" customFormat="false" ht="13.8" hidden="false" customHeight="false" outlineLevel="0" collapsed="false">
      <c r="A44" s="74" t="s">
        <v>61</v>
      </c>
      <c r="B44" s="68"/>
      <c r="C44" s="63"/>
      <c r="D44" s="64"/>
      <c r="E44" s="65" t="e">
        <f aca="false">D44/C44*100</f>
        <v>#DIV/0!</v>
      </c>
      <c r="F44" s="63"/>
      <c r="G44" s="64"/>
      <c r="H44" s="65" t="e">
        <f aca="false">G44/F44*100</f>
        <v>#DIV/0!</v>
      </c>
      <c r="I44" s="66"/>
    </row>
    <row r="45" customFormat="false" ht="13.8" hidden="false" customHeight="false" outlineLevel="0" collapsed="false">
      <c r="A45" s="74" t="s">
        <v>37</v>
      </c>
      <c r="B45" s="68"/>
      <c r="C45" s="63"/>
      <c r="D45" s="64"/>
      <c r="E45" s="65" t="e">
        <f aca="false">D45/C45*100</f>
        <v>#DIV/0!</v>
      </c>
      <c r="F45" s="63"/>
      <c r="G45" s="64"/>
      <c r="H45" s="65" t="e">
        <f aca="false">G45/F45*100</f>
        <v>#DIV/0!</v>
      </c>
      <c r="I45" s="66"/>
    </row>
    <row r="46" customFormat="false" ht="35.05" hidden="false" customHeight="false" outlineLevel="0" collapsed="false">
      <c r="A46" s="74" t="s">
        <v>62</v>
      </c>
      <c r="B46" s="68" t="s">
        <v>63</v>
      </c>
      <c r="C46" s="57" t="n">
        <f aca="false">SUM(C47:C49)</f>
        <v>0</v>
      </c>
      <c r="D46" s="58" t="n">
        <f aca="false">SUM(D47:D49)</f>
        <v>0</v>
      </c>
      <c r="E46" s="59" t="e">
        <f aca="false">D46/C46*100</f>
        <v>#DIV/0!</v>
      </c>
      <c r="F46" s="57" t="n">
        <f aca="false">SUM(F47:F49)</f>
        <v>0</v>
      </c>
      <c r="G46" s="58" t="n">
        <f aca="false">SUM(G47:G49)</f>
        <v>0</v>
      </c>
      <c r="H46" s="59" t="e">
        <f aca="false">G46/F46*100</f>
        <v>#DIV/0!</v>
      </c>
      <c r="I46" s="66"/>
    </row>
    <row r="47" customFormat="false" ht="13.8" hidden="false" customHeight="false" outlineLevel="0" collapsed="false">
      <c r="A47" s="74" t="s">
        <v>64</v>
      </c>
      <c r="B47" s="68"/>
      <c r="C47" s="63"/>
      <c r="D47" s="64"/>
      <c r="E47" s="65" t="e">
        <f aca="false">D47/C47*100</f>
        <v>#DIV/0!</v>
      </c>
      <c r="F47" s="63"/>
      <c r="G47" s="64"/>
      <c r="H47" s="65" t="e">
        <f aca="false">G47/F47*100</f>
        <v>#DIV/0!</v>
      </c>
      <c r="I47" s="66"/>
    </row>
    <row r="48" customFormat="false" ht="13.8" hidden="false" customHeight="false" outlineLevel="0" collapsed="false">
      <c r="A48" s="74" t="s">
        <v>65</v>
      </c>
      <c r="B48" s="68"/>
      <c r="C48" s="63"/>
      <c r="D48" s="64"/>
      <c r="E48" s="65" t="e">
        <f aca="false">D48/C48*100</f>
        <v>#DIV/0!</v>
      </c>
      <c r="F48" s="63"/>
      <c r="G48" s="64"/>
      <c r="H48" s="65" t="e">
        <f aca="false">G48/F48*100</f>
        <v>#DIV/0!</v>
      </c>
      <c r="I48" s="66"/>
    </row>
    <row r="49" customFormat="false" ht="13.8" hidden="false" customHeight="false" outlineLevel="0" collapsed="false">
      <c r="A49" s="74" t="s">
        <v>37</v>
      </c>
      <c r="B49" s="68"/>
      <c r="C49" s="63"/>
      <c r="D49" s="64"/>
      <c r="E49" s="65" t="e">
        <f aca="false">D49/C49*100</f>
        <v>#DIV/0!</v>
      </c>
      <c r="F49" s="63"/>
      <c r="G49" s="64"/>
      <c r="H49" s="65" t="e">
        <f aca="false">G49/F49*100</f>
        <v>#DIV/0!</v>
      </c>
      <c r="I49" s="66"/>
    </row>
    <row r="50" customFormat="false" ht="13.8" hidden="false" customHeight="false" outlineLevel="0" collapsed="false">
      <c r="A50" s="74" t="s">
        <v>66</v>
      </c>
      <c r="B50" s="69" t="s">
        <v>67</v>
      </c>
      <c r="C50" s="57" t="n">
        <f aca="false">SUM(C51:C56)</f>
        <v>100</v>
      </c>
      <c r="D50" s="58" t="n">
        <f aca="false">SUM(D51:D56)</f>
        <v>0</v>
      </c>
      <c r="E50" s="59" t="n">
        <f aca="false">D50/C50*100</f>
        <v>0</v>
      </c>
      <c r="F50" s="57" t="n">
        <f aca="false">SUM(F51:F56)</f>
        <v>936.279</v>
      </c>
      <c r="G50" s="58" t="n">
        <f aca="false">SUM(G51:G56)</f>
        <v>30.66333</v>
      </c>
      <c r="H50" s="59" t="n">
        <f aca="false">G50/F50*100</f>
        <v>3.27502058681226</v>
      </c>
      <c r="I50" s="66"/>
    </row>
    <row r="51" customFormat="false" ht="43.25" hidden="false" customHeight="false" outlineLevel="0" collapsed="false">
      <c r="A51" s="75" t="s">
        <v>68</v>
      </c>
      <c r="B51" s="71" t="s">
        <v>69</v>
      </c>
      <c r="C51" s="76"/>
      <c r="D51" s="64"/>
      <c r="E51" s="65" t="e">
        <f aca="false">D51/C51*100</f>
        <v>#DIV/0!</v>
      </c>
      <c r="F51" s="76" t="n">
        <f aca="false">111.274</f>
        <v>111.274</v>
      </c>
      <c r="G51" s="64"/>
      <c r="H51" s="65" t="n">
        <f aca="false">G51/F51*100</f>
        <v>0</v>
      </c>
      <c r="I51" s="66"/>
    </row>
    <row r="52" customFormat="false" ht="53.7" hidden="false" customHeight="false" outlineLevel="0" collapsed="false">
      <c r="A52" s="75" t="s">
        <v>70</v>
      </c>
      <c r="B52" s="71" t="s">
        <v>71</v>
      </c>
      <c r="C52" s="76"/>
      <c r="D52" s="64"/>
      <c r="E52" s="65" t="e">
        <f aca="false">D52/C52*100</f>
        <v>#DIV/0!</v>
      </c>
      <c r="F52" s="76" t="n">
        <f aca="false">154.899</f>
        <v>154.899</v>
      </c>
      <c r="G52" s="64"/>
      <c r="H52" s="65" t="n">
        <f aca="false">G52/F52*100</f>
        <v>0</v>
      </c>
      <c r="I52" s="66"/>
    </row>
    <row r="53" customFormat="false" ht="43.25" hidden="false" customHeight="false" outlineLevel="0" collapsed="false">
      <c r="A53" s="75" t="s">
        <v>72</v>
      </c>
      <c r="B53" s="71" t="s">
        <v>73</v>
      </c>
      <c r="C53" s="76"/>
      <c r="D53" s="64"/>
      <c r="E53" s="65" t="e">
        <f aca="false">D53/C53*100</f>
        <v>#DIV/0!</v>
      </c>
      <c r="F53" s="76" t="n">
        <f aca="false">135</f>
        <v>135</v>
      </c>
      <c r="G53" s="64"/>
      <c r="H53" s="65" t="n">
        <f aca="false">G53/F53*100</f>
        <v>0</v>
      </c>
      <c r="I53" s="66"/>
    </row>
    <row r="54" customFormat="false" ht="43.25" hidden="false" customHeight="false" outlineLevel="0" collapsed="false">
      <c r="A54" s="75" t="s">
        <v>74</v>
      </c>
      <c r="B54" s="77" t="s">
        <v>75</v>
      </c>
      <c r="C54" s="76"/>
      <c r="D54" s="64"/>
      <c r="E54" s="78" t="e">
        <f aca="false">D54/C54*100</f>
        <v>#DIV/0!</v>
      </c>
      <c r="F54" s="76" t="n">
        <f aca="false">205.106</f>
        <v>205.106</v>
      </c>
      <c r="G54" s="64" t="n">
        <f aca="false">18.6+12.06333</f>
        <v>30.66333</v>
      </c>
      <c r="H54" s="65" t="n">
        <f aca="false">G54/F54*100</f>
        <v>14.9499917116028</v>
      </c>
      <c r="I54" s="66"/>
    </row>
    <row r="55" customFormat="false" ht="53.7" hidden="false" customHeight="false" outlineLevel="0" collapsed="false">
      <c r="A55" s="75" t="s">
        <v>76</v>
      </c>
      <c r="B55" s="71" t="s">
        <v>77</v>
      </c>
      <c r="C55" s="76"/>
      <c r="D55" s="64"/>
      <c r="E55" s="65" t="e">
        <f aca="false">D55/C55*100</f>
        <v>#DIV/0!</v>
      </c>
      <c r="F55" s="76" t="n">
        <f aca="false">130</f>
        <v>130</v>
      </c>
      <c r="G55" s="64"/>
      <c r="H55" s="65" t="n">
        <f aca="false">G55/F55*100</f>
        <v>0</v>
      </c>
      <c r="I55" s="66"/>
    </row>
    <row r="56" customFormat="false" ht="64.15" hidden="false" customHeight="false" outlineLevel="0" collapsed="false">
      <c r="A56" s="75" t="s">
        <v>78</v>
      </c>
      <c r="B56" s="71" t="s">
        <v>79</v>
      </c>
      <c r="C56" s="76" t="n">
        <v>100</v>
      </c>
      <c r="D56" s="79"/>
      <c r="E56" s="80" t="n">
        <f aca="false">D56/C56*100</f>
        <v>0</v>
      </c>
      <c r="F56" s="76" t="n">
        <f aca="false">100+100</f>
        <v>200</v>
      </c>
      <c r="G56" s="79"/>
      <c r="H56" s="80" t="n">
        <f aca="false">G56/F56*100</f>
        <v>0</v>
      </c>
      <c r="I56" s="81"/>
    </row>
    <row r="57" customFormat="false" ht="13.8" hidden="false" customHeight="true" outlineLevel="0" collapsed="false">
      <c r="A57" s="82" t="s">
        <v>80</v>
      </c>
      <c r="B57" s="82"/>
      <c r="C57" s="57" t="n">
        <f aca="false">C22+C26+C30+C34+C38+C42+C46+C50</f>
        <v>1963.82</v>
      </c>
      <c r="D57" s="58" t="n">
        <f aca="false">D22+D26+D30+D34+D38+D42+D46+D50</f>
        <v>39.10169167</v>
      </c>
      <c r="E57" s="59" t="n">
        <f aca="false">D57/C57*100</f>
        <v>1.99110364850139</v>
      </c>
      <c r="F57" s="57" t="n">
        <f aca="false">F22+F26+F30+F34+F38+F42+F46+F50</f>
        <v>3550.099</v>
      </c>
      <c r="G57" s="58" t="n">
        <f aca="false">G22+G26+G30+G34+G38+G42+G46+G50</f>
        <v>76.38081167</v>
      </c>
      <c r="H57" s="59" t="n">
        <f aca="false">G57/F57*100</f>
        <v>2.15151215980174</v>
      </c>
      <c r="I57" s="83"/>
    </row>
    <row r="58" customFormat="false" ht="13.8" hidden="false" customHeight="false" outlineLevel="0" collapsed="false">
      <c r="A58" s="84" t="s">
        <v>42</v>
      </c>
      <c r="B58" s="85" t="s">
        <v>81</v>
      </c>
      <c r="C58" s="86" t="n">
        <f aca="false">C59+C61+C63+C65</f>
        <v>1963.82</v>
      </c>
      <c r="D58" s="87" t="n">
        <f aca="false">D59+D61+D63+D65</f>
        <v>39.10169167</v>
      </c>
      <c r="E58" s="88" t="n">
        <f aca="false">D58/C58*100</f>
        <v>1.99110364850139</v>
      </c>
      <c r="F58" s="89" t="n">
        <f aca="false">F59+F61+F63+F65</f>
        <v>3550.099</v>
      </c>
      <c r="G58" s="89" t="n">
        <f aca="false">G59+G61+G63+G65</f>
        <v>76.38081167</v>
      </c>
      <c r="H58" s="59" t="n">
        <f aca="false">G58/F58*100</f>
        <v>2.15151215980174</v>
      </c>
      <c r="I58" s="90"/>
    </row>
    <row r="59" customFormat="false" ht="13.8" hidden="false" customHeight="false" outlineLevel="0" collapsed="false">
      <c r="A59" s="91" t="s">
        <v>44</v>
      </c>
      <c r="B59" s="92" t="s">
        <v>82</v>
      </c>
      <c r="C59" s="93" t="n">
        <f aca="false">C57</f>
        <v>1963.82</v>
      </c>
      <c r="D59" s="94" t="n">
        <f aca="false">D57</f>
        <v>39.10169167</v>
      </c>
      <c r="E59" s="95" t="n">
        <f aca="false">D59/C59*100</f>
        <v>1.99110364850139</v>
      </c>
      <c r="F59" s="96" t="n">
        <f aca="false">F57</f>
        <v>3550.099</v>
      </c>
      <c r="G59" s="94" t="n">
        <f aca="false">G57</f>
        <v>76.38081167</v>
      </c>
      <c r="H59" s="95" t="n">
        <f aca="false">G59/F59*100</f>
        <v>2.15151215980174</v>
      </c>
      <c r="I59" s="60"/>
    </row>
    <row r="60" customFormat="false" ht="13.8" hidden="false" customHeight="false" outlineLevel="0" collapsed="false">
      <c r="A60" s="97" t="s">
        <v>83</v>
      </c>
      <c r="B60" s="98" t="s">
        <v>84</v>
      </c>
      <c r="C60" s="63" t="n">
        <v>0</v>
      </c>
      <c r="D60" s="63" t="n">
        <v>0</v>
      </c>
      <c r="E60" s="65" t="e">
        <f aca="false">D60/C60*100</f>
        <v>#DIV/0!</v>
      </c>
      <c r="F60" s="63" t="n">
        <v>0</v>
      </c>
      <c r="G60" s="63" t="n">
        <v>0</v>
      </c>
      <c r="H60" s="65" t="e">
        <f aca="false">G60/F60*100</f>
        <v>#DIV/0!</v>
      </c>
      <c r="I60" s="66"/>
    </row>
    <row r="61" customFormat="false" ht="13.8" hidden="false" customHeight="false" outlineLevel="0" collapsed="false">
      <c r="A61" s="97" t="s">
        <v>45</v>
      </c>
      <c r="B61" s="98" t="s">
        <v>85</v>
      </c>
      <c r="C61" s="63" t="n">
        <v>0</v>
      </c>
      <c r="D61" s="63" t="n">
        <v>0</v>
      </c>
      <c r="E61" s="65" t="e">
        <f aca="false">D61/C61*100</f>
        <v>#DIV/0!</v>
      </c>
      <c r="F61" s="63" t="n">
        <v>0</v>
      </c>
      <c r="G61" s="63" t="n">
        <v>0</v>
      </c>
      <c r="H61" s="65" t="e">
        <f aca="false">G61/F61*100</f>
        <v>#DIV/0!</v>
      </c>
      <c r="I61" s="66"/>
    </row>
    <row r="62" customFormat="false" ht="13.8" hidden="false" customHeight="false" outlineLevel="0" collapsed="false">
      <c r="A62" s="97" t="s">
        <v>86</v>
      </c>
      <c r="B62" s="98" t="s">
        <v>84</v>
      </c>
      <c r="C62" s="63" t="n">
        <v>0</v>
      </c>
      <c r="D62" s="63" t="n">
        <v>0</v>
      </c>
      <c r="E62" s="65" t="e">
        <f aca="false">D62/C62*100</f>
        <v>#DIV/0!</v>
      </c>
      <c r="F62" s="63" t="n">
        <v>0</v>
      </c>
      <c r="G62" s="63" t="n">
        <v>0</v>
      </c>
      <c r="H62" s="65" t="e">
        <f aca="false">G62/F62*100</f>
        <v>#DIV/0!</v>
      </c>
      <c r="I62" s="66"/>
    </row>
    <row r="63" customFormat="false" ht="13.8" hidden="false" customHeight="false" outlineLevel="0" collapsed="false">
      <c r="A63" s="97" t="s">
        <v>87</v>
      </c>
      <c r="B63" s="98" t="s">
        <v>88</v>
      </c>
      <c r="C63" s="63" t="n">
        <v>0</v>
      </c>
      <c r="D63" s="63" t="n">
        <v>0</v>
      </c>
      <c r="E63" s="65" t="e">
        <f aca="false">D63/C63*100</f>
        <v>#DIV/0!</v>
      </c>
      <c r="F63" s="63" t="n">
        <v>0</v>
      </c>
      <c r="G63" s="63" t="n">
        <v>0</v>
      </c>
      <c r="H63" s="65" t="e">
        <f aca="false">G63/F63*100</f>
        <v>#DIV/0!</v>
      </c>
      <c r="I63" s="66"/>
    </row>
    <row r="64" customFormat="false" ht="13.8" hidden="false" customHeight="false" outlineLevel="0" collapsed="false">
      <c r="A64" s="97" t="s">
        <v>89</v>
      </c>
      <c r="B64" s="98" t="s">
        <v>84</v>
      </c>
      <c r="C64" s="63" t="n">
        <v>0</v>
      </c>
      <c r="D64" s="63" t="n">
        <v>0</v>
      </c>
      <c r="E64" s="65" t="e">
        <f aca="false">D64/C64*100</f>
        <v>#DIV/0!</v>
      </c>
      <c r="F64" s="63" t="n">
        <v>0</v>
      </c>
      <c r="G64" s="63" t="n">
        <v>0</v>
      </c>
      <c r="H64" s="65" t="e">
        <f aca="false">G64/F64*100</f>
        <v>#DIV/0!</v>
      </c>
      <c r="I64" s="66"/>
    </row>
    <row r="65" customFormat="false" ht="13.8" hidden="false" customHeight="false" outlineLevel="0" collapsed="false">
      <c r="A65" s="97" t="s">
        <v>90</v>
      </c>
      <c r="B65" s="62" t="s">
        <v>91</v>
      </c>
      <c r="C65" s="63" t="n">
        <v>0</v>
      </c>
      <c r="D65" s="63" t="n">
        <v>0</v>
      </c>
      <c r="E65" s="65" t="e">
        <f aca="false">D65/C65*100</f>
        <v>#DIV/0!</v>
      </c>
      <c r="F65" s="63" t="n">
        <v>0</v>
      </c>
      <c r="G65" s="63" t="n">
        <v>0</v>
      </c>
      <c r="H65" s="65" t="e">
        <f aca="false">G65/F65*100</f>
        <v>#DIV/0!</v>
      </c>
      <c r="I65" s="66"/>
    </row>
    <row r="66" customFormat="false" ht="13.8" hidden="false" customHeight="false" outlineLevel="0" collapsed="false">
      <c r="A66" s="97" t="s">
        <v>92</v>
      </c>
      <c r="B66" s="98" t="s">
        <v>84</v>
      </c>
      <c r="C66" s="63" t="n">
        <v>0</v>
      </c>
      <c r="D66" s="63" t="n">
        <v>0</v>
      </c>
      <c r="E66" s="65" t="e">
        <f aca="false">D66/C66*100</f>
        <v>#DIV/0!</v>
      </c>
      <c r="F66" s="63" t="n">
        <v>0</v>
      </c>
      <c r="G66" s="63" t="n">
        <v>0</v>
      </c>
      <c r="H66" s="65" t="e">
        <f aca="false">G66/F66*100</f>
        <v>#DIV/0!</v>
      </c>
      <c r="I66" s="66"/>
    </row>
    <row r="67" customFormat="false" ht="13.8" hidden="false" customHeight="true" outlineLevel="0" collapsed="false">
      <c r="A67" s="99"/>
      <c r="B67" s="100" t="s">
        <v>93</v>
      </c>
      <c r="C67" s="100"/>
      <c r="D67" s="100"/>
      <c r="E67" s="100"/>
      <c r="F67" s="100"/>
      <c r="G67" s="100"/>
      <c r="H67" s="100"/>
      <c r="I67" s="101"/>
    </row>
    <row r="68" customFormat="false" ht="35.05" hidden="false" customHeight="false" outlineLevel="0" collapsed="false">
      <c r="A68" s="102" t="s">
        <v>94</v>
      </c>
      <c r="B68" s="103" t="s">
        <v>95</v>
      </c>
      <c r="C68" s="57" t="n">
        <f aca="false">SUM(C69:C71)</f>
        <v>1000</v>
      </c>
      <c r="D68" s="58" t="n">
        <f aca="false">SUM(D69:D71)</f>
        <v>0</v>
      </c>
      <c r="E68" s="59" t="n">
        <f aca="false">D68/C68*100</f>
        <v>0</v>
      </c>
      <c r="F68" s="57" t="n">
        <f aca="false">SUM(F69:F71)</f>
        <v>1600</v>
      </c>
      <c r="G68" s="58" t="n">
        <f aca="false">SUM(G69:G71)</f>
        <v>0</v>
      </c>
      <c r="H68" s="59" t="n">
        <f aca="false">G68/F68*100</f>
        <v>0</v>
      </c>
      <c r="I68" s="104"/>
    </row>
    <row r="69" customFormat="false" ht="64.15" hidden="false" customHeight="false" outlineLevel="0" collapsed="false">
      <c r="A69" s="105" t="s">
        <v>96</v>
      </c>
      <c r="B69" s="71" t="s">
        <v>97</v>
      </c>
      <c r="C69" s="72" t="n">
        <v>300</v>
      </c>
      <c r="D69" s="64"/>
      <c r="E69" s="106" t="n">
        <f aca="false">D69/C69*100</f>
        <v>0</v>
      </c>
      <c r="F69" s="72" t="n">
        <f aca="false">450+300</f>
        <v>750</v>
      </c>
      <c r="G69" s="64"/>
      <c r="H69" s="65" t="n">
        <f aca="false">G69/F69*100</f>
        <v>0</v>
      </c>
      <c r="I69" s="107"/>
    </row>
    <row r="70" customFormat="false" ht="43.25" hidden="false" customHeight="false" outlineLevel="0" collapsed="false">
      <c r="A70" s="105" t="s">
        <v>98</v>
      </c>
      <c r="B70" s="71" t="s">
        <v>99</v>
      </c>
      <c r="C70" s="72" t="n">
        <v>700</v>
      </c>
      <c r="D70" s="64"/>
      <c r="E70" s="106" t="n">
        <f aca="false">D70/C70*100</f>
        <v>0</v>
      </c>
      <c r="F70" s="72" t="n">
        <f aca="false">150+700</f>
        <v>850</v>
      </c>
      <c r="G70" s="64"/>
      <c r="H70" s="65" t="n">
        <f aca="false">G70/F70*100</f>
        <v>0</v>
      </c>
      <c r="I70" s="107"/>
    </row>
    <row r="71" customFormat="false" ht="13.8" hidden="false" customHeight="false" outlineLevel="0" collapsed="false">
      <c r="A71" s="74" t="s">
        <v>37</v>
      </c>
      <c r="B71" s="108"/>
      <c r="C71" s="109"/>
      <c r="D71" s="64"/>
      <c r="E71" s="106" t="e">
        <f aca="false">D71/C71*100</f>
        <v>#DIV/0!</v>
      </c>
      <c r="F71" s="63"/>
      <c r="G71" s="64"/>
      <c r="H71" s="65" t="e">
        <f aca="false">G71/F71*100</f>
        <v>#DIV/0!</v>
      </c>
      <c r="I71" s="107"/>
    </row>
    <row r="72" customFormat="false" ht="35.05" hidden="false" customHeight="false" outlineLevel="0" collapsed="false">
      <c r="A72" s="74" t="s">
        <v>100</v>
      </c>
      <c r="B72" s="62" t="s">
        <v>39</v>
      </c>
      <c r="C72" s="57" t="n">
        <f aca="false">SUM(C73:C75)</f>
        <v>0</v>
      </c>
      <c r="D72" s="58" t="n">
        <f aca="false">SUM(D73:D75)</f>
        <v>0</v>
      </c>
      <c r="E72" s="59" t="e">
        <f aca="false">D72/C72*100</f>
        <v>#DIV/0!</v>
      </c>
      <c r="F72" s="57" t="n">
        <f aca="false">SUM(F73:F75)</f>
        <v>0</v>
      </c>
      <c r="G72" s="58" t="n">
        <f aca="false">SUM(G73:G75)</f>
        <v>0</v>
      </c>
      <c r="H72" s="59" t="e">
        <f aca="false">G72/F72*100</f>
        <v>#DIV/0!</v>
      </c>
      <c r="I72" s="107"/>
    </row>
    <row r="73" customFormat="false" ht="13.8" hidden="false" customHeight="false" outlineLevel="0" collapsed="false">
      <c r="A73" s="74" t="s">
        <v>101</v>
      </c>
      <c r="B73" s="108"/>
      <c r="C73" s="109"/>
      <c r="D73" s="64"/>
      <c r="E73" s="106" t="e">
        <f aca="false">D73/C73*100</f>
        <v>#DIV/0!</v>
      </c>
      <c r="F73" s="63"/>
      <c r="G73" s="64"/>
      <c r="H73" s="65" t="e">
        <f aca="false">G73/F73*100</f>
        <v>#DIV/0!</v>
      </c>
      <c r="I73" s="107"/>
    </row>
    <row r="74" customFormat="false" ht="13.8" hidden="false" customHeight="false" outlineLevel="0" collapsed="false">
      <c r="A74" s="74" t="s">
        <v>102</v>
      </c>
      <c r="B74" s="108"/>
      <c r="C74" s="109"/>
      <c r="D74" s="64"/>
      <c r="E74" s="106" t="e">
        <f aca="false">D74/C74*100</f>
        <v>#DIV/0!</v>
      </c>
      <c r="F74" s="63"/>
      <c r="G74" s="64"/>
      <c r="H74" s="65" t="e">
        <f aca="false">G74/F74*100</f>
        <v>#DIV/0!</v>
      </c>
      <c r="I74" s="107"/>
    </row>
    <row r="75" customFormat="false" ht="13.8" hidden="false" customHeight="false" outlineLevel="0" collapsed="false">
      <c r="A75" s="74" t="s">
        <v>37</v>
      </c>
      <c r="B75" s="108"/>
      <c r="C75" s="109"/>
      <c r="D75" s="64"/>
      <c r="E75" s="106" t="e">
        <f aca="false">D75/C75*100</f>
        <v>#DIV/0!</v>
      </c>
      <c r="F75" s="63"/>
      <c r="G75" s="64"/>
      <c r="H75" s="65" t="e">
        <f aca="false">G75/F75*100</f>
        <v>#DIV/0!</v>
      </c>
      <c r="I75" s="107"/>
    </row>
    <row r="76" customFormat="false" ht="23.85" hidden="false" customHeight="false" outlineLevel="0" collapsed="false">
      <c r="A76" s="110" t="s">
        <v>103</v>
      </c>
      <c r="B76" s="62" t="s">
        <v>55</v>
      </c>
      <c r="C76" s="57" t="n">
        <f aca="false">SUM(C77:C79)</f>
        <v>0</v>
      </c>
      <c r="D76" s="58" t="n">
        <f aca="false">SUM(D77:D79)</f>
        <v>0</v>
      </c>
      <c r="E76" s="59" t="e">
        <f aca="false">D76/C76*100</f>
        <v>#DIV/0!</v>
      </c>
      <c r="F76" s="57" t="n">
        <f aca="false">SUM(F77:F79)</f>
        <v>0</v>
      </c>
      <c r="G76" s="58" t="n">
        <f aca="false">SUM(G77:G79)</f>
        <v>0</v>
      </c>
      <c r="H76" s="59" t="e">
        <f aca="false">G76/F76*100</f>
        <v>#DIV/0!</v>
      </c>
      <c r="I76" s="111"/>
    </row>
    <row r="77" customFormat="false" ht="13.8" hidden="false" customHeight="false" outlineLevel="0" collapsed="false">
      <c r="A77" s="110" t="s">
        <v>104</v>
      </c>
      <c r="B77" s="108"/>
      <c r="C77" s="109"/>
      <c r="D77" s="64"/>
      <c r="E77" s="106" t="e">
        <f aca="false">D77/C77*100</f>
        <v>#DIV/0!</v>
      </c>
      <c r="F77" s="63"/>
      <c r="G77" s="64"/>
      <c r="H77" s="65" t="e">
        <f aca="false">G77/F77*100</f>
        <v>#DIV/0!</v>
      </c>
      <c r="I77" s="111"/>
    </row>
    <row r="78" customFormat="false" ht="13.8" hidden="false" customHeight="false" outlineLevel="0" collapsed="false">
      <c r="A78" s="110" t="s">
        <v>105</v>
      </c>
      <c r="B78" s="108"/>
      <c r="C78" s="109"/>
      <c r="D78" s="64"/>
      <c r="E78" s="106" t="e">
        <f aca="false">D78/C78*100</f>
        <v>#DIV/0!</v>
      </c>
      <c r="F78" s="63"/>
      <c r="G78" s="64"/>
      <c r="H78" s="65" t="e">
        <f aca="false">G78/F78*100</f>
        <v>#DIV/0!</v>
      </c>
      <c r="I78" s="111"/>
    </row>
    <row r="79" customFormat="false" ht="13.8" hidden="false" customHeight="false" outlineLevel="0" collapsed="false">
      <c r="A79" s="110" t="s">
        <v>37</v>
      </c>
      <c r="B79" s="108"/>
      <c r="C79" s="109"/>
      <c r="D79" s="64"/>
      <c r="E79" s="106" t="e">
        <f aca="false">D79/C79*100</f>
        <v>#DIV/0!</v>
      </c>
      <c r="F79" s="63"/>
      <c r="G79" s="64"/>
      <c r="H79" s="65" t="e">
        <f aca="false">G79/F79*100</f>
        <v>#DIV/0!</v>
      </c>
      <c r="I79" s="111"/>
    </row>
    <row r="80" customFormat="false" ht="35.05" hidden="false" customHeight="false" outlineLevel="0" collapsed="false">
      <c r="A80" s="74" t="s">
        <v>106</v>
      </c>
      <c r="B80" s="62" t="s">
        <v>59</v>
      </c>
      <c r="C80" s="57" t="n">
        <f aca="false">SUM(C81:C83)</f>
        <v>0</v>
      </c>
      <c r="D80" s="58" t="n">
        <f aca="false">SUM(D81:D83)</f>
        <v>0</v>
      </c>
      <c r="E80" s="59" t="e">
        <f aca="false">D80/C80*100</f>
        <v>#DIV/0!</v>
      </c>
      <c r="F80" s="57" t="n">
        <f aca="false">SUM(F81:F83)</f>
        <v>0</v>
      </c>
      <c r="G80" s="58" t="n">
        <f aca="false">SUM(G81:G83)</f>
        <v>0</v>
      </c>
      <c r="H80" s="59" t="e">
        <f aca="false">G80/F80*100</f>
        <v>#DIV/0!</v>
      </c>
      <c r="I80" s="111"/>
    </row>
    <row r="81" customFormat="false" ht="13.8" hidden="false" customHeight="false" outlineLevel="0" collapsed="false">
      <c r="A81" s="74" t="s">
        <v>107</v>
      </c>
      <c r="B81" s="108"/>
      <c r="C81" s="109"/>
      <c r="D81" s="64"/>
      <c r="E81" s="106" t="e">
        <f aca="false">D81/C81*100</f>
        <v>#DIV/0!</v>
      </c>
      <c r="F81" s="63"/>
      <c r="G81" s="64"/>
      <c r="H81" s="65" t="e">
        <f aca="false">G81/F81*100</f>
        <v>#DIV/0!</v>
      </c>
      <c r="I81" s="111"/>
    </row>
    <row r="82" customFormat="false" ht="13.8" hidden="false" customHeight="false" outlineLevel="0" collapsed="false">
      <c r="A82" s="74" t="s">
        <v>108</v>
      </c>
      <c r="B82" s="108"/>
      <c r="C82" s="109"/>
      <c r="D82" s="64"/>
      <c r="E82" s="106" t="e">
        <f aca="false">D82/C82*100</f>
        <v>#DIV/0!</v>
      </c>
      <c r="F82" s="63"/>
      <c r="G82" s="64"/>
      <c r="H82" s="65" t="e">
        <f aca="false">G82/F82*100</f>
        <v>#DIV/0!</v>
      </c>
      <c r="I82" s="111"/>
    </row>
    <row r="83" customFormat="false" ht="13.8" hidden="false" customHeight="false" outlineLevel="0" collapsed="false">
      <c r="A83" s="74" t="s">
        <v>37</v>
      </c>
      <c r="B83" s="108"/>
      <c r="C83" s="109"/>
      <c r="D83" s="64"/>
      <c r="E83" s="106" t="e">
        <f aca="false">D83/C83*100</f>
        <v>#DIV/0!</v>
      </c>
      <c r="F83" s="63"/>
      <c r="G83" s="64"/>
      <c r="H83" s="65" t="e">
        <f aca="false">G83/F83*100</f>
        <v>#DIV/0!</v>
      </c>
      <c r="I83" s="111"/>
    </row>
    <row r="84" customFormat="false" ht="35.05" hidden="false" customHeight="false" outlineLevel="0" collapsed="false">
      <c r="A84" s="74" t="s">
        <v>109</v>
      </c>
      <c r="B84" s="62" t="s">
        <v>63</v>
      </c>
      <c r="C84" s="57" t="n">
        <f aca="false">SUM(C85:C87)</f>
        <v>138.11</v>
      </c>
      <c r="D84" s="58" t="n">
        <f aca="false">SUM(D85:D87)</f>
        <v>0</v>
      </c>
      <c r="E84" s="59" t="n">
        <f aca="false">D84/C84*100</f>
        <v>0</v>
      </c>
      <c r="F84" s="57" t="n">
        <f aca="false">SUM(F85:F87)</f>
        <v>187.81</v>
      </c>
      <c r="G84" s="58" t="n">
        <f aca="false">SUM(G85:G87)</f>
        <v>0</v>
      </c>
      <c r="H84" s="59" t="n">
        <f aca="false">G84/F84*100</f>
        <v>0</v>
      </c>
      <c r="I84" s="111"/>
    </row>
    <row r="85" customFormat="false" ht="64.15" hidden="false" customHeight="false" outlineLevel="0" collapsed="false">
      <c r="A85" s="112" t="s">
        <v>110</v>
      </c>
      <c r="B85" s="71" t="s">
        <v>111</v>
      </c>
      <c r="C85" s="72" t="n">
        <v>37.11</v>
      </c>
      <c r="D85" s="64"/>
      <c r="E85" s="106" t="n">
        <f aca="false">D85/C85*100</f>
        <v>0</v>
      </c>
      <c r="F85" s="72" t="n">
        <f aca="false">30.958+37.11</f>
        <v>68.068</v>
      </c>
      <c r="G85" s="64"/>
      <c r="H85" s="65" t="n">
        <f aca="false">G85/F85*100</f>
        <v>0</v>
      </c>
      <c r="I85" s="111"/>
    </row>
    <row r="86" customFormat="false" ht="64.15" hidden="false" customHeight="false" outlineLevel="0" collapsed="false">
      <c r="A86" s="112" t="s">
        <v>112</v>
      </c>
      <c r="B86" s="113" t="s">
        <v>113</v>
      </c>
      <c r="C86" s="72" t="n">
        <v>55.93</v>
      </c>
      <c r="D86" s="64"/>
      <c r="E86" s="106" t="n">
        <f aca="false">D86/C86*100</f>
        <v>0</v>
      </c>
      <c r="F86" s="72" t="n">
        <f aca="false">18.742+55.93</f>
        <v>74.672</v>
      </c>
      <c r="G86" s="64"/>
      <c r="H86" s="65" t="n">
        <f aca="false">G86/F86*100</f>
        <v>0</v>
      </c>
      <c r="I86" s="111"/>
    </row>
    <row r="87" customFormat="false" ht="53.7" hidden="false" customHeight="false" outlineLevel="0" collapsed="false">
      <c r="A87" s="112" t="s">
        <v>114</v>
      </c>
      <c r="B87" s="114" t="s">
        <v>115</v>
      </c>
      <c r="C87" s="72" t="n">
        <v>45.07</v>
      </c>
      <c r="D87" s="64"/>
      <c r="E87" s="106" t="n">
        <f aca="false">D87/C87*100</f>
        <v>0</v>
      </c>
      <c r="F87" s="72" t="n">
        <f aca="false">0+45.07</f>
        <v>45.07</v>
      </c>
      <c r="G87" s="64"/>
      <c r="H87" s="65" t="n">
        <f aca="false">G87/F87*100</f>
        <v>0</v>
      </c>
      <c r="I87" s="111"/>
    </row>
    <row r="88" customFormat="false" ht="13.8" hidden="false" customHeight="false" outlineLevel="0" collapsed="false">
      <c r="A88" s="74" t="s">
        <v>116</v>
      </c>
      <c r="B88" s="115" t="s">
        <v>67</v>
      </c>
      <c r="C88" s="57" t="n">
        <f aca="false">SUM(C89:C94)</f>
        <v>203.5</v>
      </c>
      <c r="D88" s="58" t="n">
        <f aca="false">SUM(D89:D94)</f>
        <v>82.372083333</v>
      </c>
      <c r="E88" s="59" t="n">
        <f aca="false">D88/C88*100</f>
        <v>40.4776822275184</v>
      </c>
      <c r="F88" s="57" t="n">
        <f aca="false">SUM(F89:F94)</f>
        <v>398.468</v>
      </c>
      <c r="G88" s="58" t="n">
        <f aca="false">SUM(G89:G94)</f>
        <v>133.734583333</v>
      </c>
      <c r="H88" s="59" t="n">
        <f aca="false">G88/F88*100</f>
        <v>33.5621890171858</v>
      </c>
      <c r="I88" s="111"/>
    </row>
    <row r="89" customFormat="false" ht="53.7" hidden="false" customHeight="false" outlineLevel="0" collapsed="false">
      <c r="A89" s="112" t="s">
        <v>117</v>
      </c>
      <c r="B89" s="71" t="s">
        <v>118</v>
      </c>
      <c r="C89" s="72" t="n">
        <v>51.05</v>
      </c>
      <c r="D89" s="64"/>
      <c r="E89" s="116" t="n">
        <f aca="false">D89/C89*100</f>
        <v>0</v>
      </c>
      <c r="F89" s="72" t="n">
        <f aca="false">34.844+51.05</f>
        <v>85.894</v>
      </c>
      <c r="G89" s="64" t="n">
        <v>29.167</v>
      </c>
      <c r="H89" s="65" t="n">
        <f aca="false">G89/F89*100</f>
        <v>33.9569702191073</v>
      </c>
      <c r="I89" s="111"/>
    </row>
    <row r="90" customFormat="false" ht="64.15" hidden="false" customHeight="false" outlineLevel="0" collapsed="false">
      <c r="A90" s="112" t="s">
        <v>119</v>
      </c>
      <c r="B90" s="114" t="s">
        <v>120</v>
      </c>
      <c r="C90" s="72" t="n">
        <v>2.4</v>
      </c>
      <c r="D90" s="64" t="n">
        <f aca="false">8.5845/1.2</f>
        <v>7.15375</v>
      </c>
      <c r="E90" s="106" t="n">
        <f aca="false">D90/C90*100</f>
        <v>298.072916666667</v>
      </c>
      <c r="F90" s="73" t="n">
        <f aca="false">25.21+2.4</f>
        <v>27.61</v>
      </c>
      <c r="G90" s="64" t="n">
        <f aca="false">22.1955+8.5845/1.2</f>
        <v>29.34925</v>
      </c>
      <c r="H90" s="65" t="n">
        <f aca="false">G90/F90*100</f>
        <v>106.299348062296</v>
      </c>
      <c r="I90" s="111"/>
    </row>
    <row r="91" customFormat="false" ht="64.15" hidden="false" customHeight="false" outlineLevel="0" collapsed="false">
      <c r="A91" s="112" t="s">
        <v>121</v>
      </c>
      <c r="B91" s="114" t="s">
        <v>122</v>
      </c>
      <c r="C91" s="72" t="n">
        <v>41.7</v>
      </c>
      <c r="D91" s="64"/>
      <c r="E91" s="106" t="n">
        <f aca="false">D91/C91*100</f>
        <v>0</v>
      </c>
      <c r="F91" s="72" t="n">
        <f aca="false">11.747+41.7</f>
        <v>53.447</v>
      </c>
      <c r="G91" s="64"/>
      <c r="H91" s="65" t="n">
        <f aca="false">G91/F91*100</f>
        <v>0</v>
      </c>
      <c r="I91" s="111"/>
    </row>
    <row r="92" customFormat="false" ht="43.25" hidden="false" customHeight="false" outlineLevel="0" collapsed="false">
      <c r="A92" s="112" t="s">
        <v>123</v>
      </c>
      <c r="B92" s="114" t="s">
        <v>124</v>
      </c>
      <c r="C92" s="72" t="n">
        <v>1.21</v>
      </c>
      <c r="D92" s="64" t="n">
        <f aca="false">8.512/1.2</f>
        <v>7.093333333</v>
      </c>
      <c r="E92" s="106" t="n">
        <f aca="false">D92/C92*100</f>
        <v>586.225895289256</v>
      </c>
      <c r="F92" s="73" t="n">
        <f aca="false">0+1.21</f>
        <v>1.21</v>
      </c>
      <c r="G92" s="64" t="n">
        <f aca="false">8.512/1.2</f>
        <v>7.093333333</v>
      </c>
      <c r="H92" s="65" t="n">
        <f aca="false">G92/F92*100</f>
        <v>586.225895289256</v>
      </c>
      <c r="I92" s="111"/>
    </row>
    <row r="93" customFormat="false" ht="43.25" hidden="false" customHeight="false" outlineLevel="0" collapsed="false">
      <c r="A93" s="112" t="s">
        <v>125</v>
      </c>
      <c r="B93" s="71" t="s">
        <v>126</v>
      </c>
      <c r="C93" s="72" t="n">
        <v>107.14</v>
      </c>
      <c r="D93" s="64"/>
      <c r="E93" s="106" t="n">
        <f aca="false">D93/C93*100</f>
        <v>0</v>
      </c>
      <c r="F93" s="73" t="n">
        <f aca="false">0+107.14</f>
        <v>107.14</v>
      </c>
      <c r="G93" s="64"/>
      <c r="H93" s="65" t="n">
        <f aca="false">G93/F93*100</f>
        <v>0</v>
      </c>
      <c r="I93" s="111"/>
    </row>
    <row r="94" customFormat="false" ht="32.8" hidden="false" customHeight="false" outlineLevel="0" collapsed="false">
      <c r="A94" s="112" t="s">
        <v>127</v>
      </c>
      <c r="B94" s="71" t="s">
        <v>128</v>
      </c>
      <c r="C94" s="72"/>
      <c r="D94" s="79" t="n">
        <f aca="false">81.75/1.2</f>
        <v>68.125</v>
      </c>
      <c r="E94" s="106" t="e">
        <f aca="false">D94/C94*100</f>
        <v>#DIV/0!</v>
      </c>
      <c r="F94" s="73" t="n">
        <f aca="false">123.167</f>
        <v>123.167</v>
      </c>
      <c r="G94" s="79" t="n">
        <f aca="false">81.75/1.2</f>
        <v>68.125</v>
      </c>
      <c r="H94" s="80" t="n">
        <f aca="false">G94/F94*100</f>
        <v>55.3110817020793</v>
      </c>
      <c r="I94" s="117"/>
    </row>
    <row r="95" customFormat="false" ht="13.8" hidden="false" customHeight="false" outlineLevel="0" collapsed="false">
      <c r="A95" s="118" t="s">
        <v>129</v>
      </c>
      <c r="B95" s="118"/>
      <c r="C95" s="57" t="n">
        <f aca="false">C68+C72+C76+C80+C84+C88</f>
        <v>1341.61</v>
      </c>
      <c r="D95" s="58" t="n">
        <f aca="false">D68+D72+D76+D80+D84+D88</f>
        <v>82.372083333</v>
      </c>
      <c r="E95" s="59" t="n">
        <f aca="false">D95/C95*100</f>
        <v>6.13979348193588</v>
      </c>
      <c r="F95" s="57" t="n">
        <f aca="false">F68+F72+F76+F80+F84+F88</f>
        <v>2186.278</v>
      </c>
      <c r="G95" s="58" t="n">
        <f aca="false">G68+G72+G76+G80+G84+G88</f>
        <v>133.734583333</v>
      </c>
      <c r="H95" s="59" t="n">
        <f aca="false">G95/F95*100</f>
        <v>6.11699808226584</v>
      </c>
      <c r="I95" s="119"/>
    </row>
    <row r="96" customFormat="false" ht="13.8" hidden="false" customHeight="false" outlineLevel="0" collapsed="false">
      <c r="A96" s="120" t="s">
        <v>130</v>
      </c>
      <c r="B96" s="121" t="s">
        <v>81</v>
      </c>
      <c r="C96" s="86" t="n">
        <f aca="false">C97+C99+C101+C103</f>
        <v>1341.61</v>
      </c>
      <c r="D96" s="87" t="n">
        <f aca="false">D97+D99+D101+D103</f>
        <v>82.372083333</v>
      </c>
      <c r="E96" s="88" t="n">
        <f aca="false">D96/C96*100</f>
        <v>6.13979348193588</v>
      </c>
      <c r="F96" s="86" t="n">
        <f aca="false">F97+F99+F101+F103</f>
        <v>2186.278</v>
      </c>
      <c r="G96" s="87" t="n">
        <f aca="false">G97+G99+G101+G103</f>
        <v>133.734583333</v>
      </c>
      <c r="H96" s="59" t="n">
        <f aca="false">G96/F96*100</f>
        <v>6.11699808226584</v>
      </c>
      <c r="I96" s="60"/>
    </row>
    <row r="97" customFormat="false" ht="13.8" hidden="false" customHeight="false" outlineLevel="0" collapsed="false">
      <c r="A97" s="91" t="s">
        <v>131</v>
      </c>
      <c r="B97" s="92" t="s">
        <v>82</v>
      </c>
      <c r="C97" s="63" t="n">
        <f aca="false">C95</f>
        <v>1341.61</v>
      </c>
      <c r="D97" s="64" t="n">
        <f aca="false">D95</f>
        <v>82.372083333</v>
      </c>
      <c r="E97" s="95" t="n">
        <f aca="false">D97/C97*100</f>
        <v>6.13979348193588</v>
      </c>
      <c r="F97" s="63" t="n">
        <f aca="false">F95</f>
        <v>2186.278</v>
      </c>
      <c r="G97" s="64" t="n">
        <f aca="false">G95</f>
        <v>133.734583333</v>
      </c>
      <c r="H97" s="95" t="n">
        <f aca="false">G97/F97*100</f>
        <v>6.11699808226584</v>
      </c>
      <c r="I97" s="66"/>
    </row>
    <row r="98" customFormat="false" ht="13.8" hidden="false" customHeight="false" outlineLevel="0" collapsed="false">
      <c r="A98" s="97" t="s">
        <v>132</v>
      </c>
      <c r="B98" s="98" t="s">
        <v>84</v>
      </c>
      <c r="C98" s="63" t="n">
        <v>0</v>
      </c>
      <c r="D98" s="63" t="n">
        <v>0</v>
      </c>
      <c r="E98" s="65" t="e">
        <f aca="false">D98/C98*100</f>
        <v>#DIV/0!</v>
      </c>
      <c r="F98" s="63" t="n">
        <v>0</v>
      </c>
      <c r="G98" s="63" t="n">
        <v>0</v>
      </c>
      <c r="H98" s="65" t="e">
        <f aca="false">G98/F98*100</f>
        <v>#DIV/0!</v>
      </c>
      <c r="I98" s="66"/>
    </row>
    <row r="99" customFormat="false" ht="13.8" hidden="false" customHeight="false" outlineLevel="0" collapsed="false">
      <c r="A99" s="97" t="s">
        <v>133</v>
      </c>
      <c r="B99" s="98" t="s">
        <v>85</v>
      </c>
      <c r="C99" s="63" t="n">
        <v>0</v>
      </c>
      <c r="D99" s="63" t="n">
        <v>0</v>
      </c>
      <c r="E99" s="65" t="e">
        <f aca="false">D99/C99*100</f>
        <v>#DIV/0!</v>
      </c>
      <c r="F99" s="63" t="n">
        <v>0</v>
      </c>
      <c r="G99" s="63" t="n">
        <v>0</v>
      </c>
      <c r="H99" s="65" t="e">
        <f aca="false">G99/F99*100</f>
        <v>#DIV/0!</v>
      </c>
      <c r="I99" s="66"/>
    </row>
    <row r="100" customFormat="false" ht="13.8" hidden="false" customHeight="false" outlineLevel="0" collapsed="false">
      <c r="A100" s="97" t="s">
        <v>134</v>
      </c>
      <c r="B100" s="98" t="s">
        <v>84</v>
      </c>
      <c r="C100" s="63" t="n">
        <v>0</v>
      </c>
      <c r="D100" s="63" t="n">
        <v>0</v>
      </c>
      <c r="E100" s="65" t="e">
        <f aca="false">D100/C100*100</f>
        <v>#DIV/0!</v>
      </c>
      <c r="F100" s="63" t="n">
        <v>0</v>
      </c>
      <c r="G100" s="63" t="n">
        <v>0</v>
      </c>
      <c r="H100" s="65" t="e">
        <f aca="false">G100/F100*100</f>
        <v>#DIV/0!</v>
      </c>
      <c r="I100" s="66"/>
    </row>
    <row r="101" customFormat="false" ht="13.8" hidden="false" customHeight="false" outlineLevel="0" collapsed="false">
      <c r="A101" s="97" t="s">
        <v>135</v>
      </c>
      <c r="B101" s="98" t="s">
        <v>88</v>
      </c>
      <c r="C101" s="63" t="n">
        <v>0</v>
      </c>
      <c r="D101" s="63" t="n">
        <v>0</v>
      </c>
      <c r="E101" s="65" t="e">
        <f aca="false">D101/C101*100</f>
        <v>#DIV/0!</v>
      </c>
      <c r="F101" s="63" t="n">
        <v>0</v>
      </c>
      <c r="G101" s="63" t="n">
        <v>0</v>
      </c>
      <c r="H101" s="65" t="e">
        <f aca="false">G101/F101*100</f>
        <v>#DIV/0!</v>
      </c>
      <c r="I101" s="66"/>
    </row>
    <row r="102" customFormat="false" ht="13.8" hidden="false" customHeight="false" outlineLevel="0" collapsed="false">
      <c r="A102" s="97" t="s">
        <v>136</v>
      </c>
      <c r="B102" s="98" t="s">
        <v>84</v>
      </c>
      <c r="C102" s="63" t="n">
        <v>0</v>
      </c>
      <c r="D102" s="63" t="n">
        <v>0</v>
      </c>
      <c r="E102" s="65" t="e">
        <f aca="false">D102/C102*100</f>
        <v>#DIV/0!</v>
      </c>
      <c r="F102" s="63" t="n">
        <v>0</v>
      </c>
      <c r="G102" s="63" t="n">
        <v>0</v>
      </c>
      <c r="H102" s="65" t="e">
        <f aca="false">G102/F102*100</f>
        <v>#DIV/0!</v>
      </c>
      <c r="I102" s="66"/>
    </row>
    <row r="103" customFormat="false" ht="13.8" hidden="false" customHeight="false" outlineLevel="0" collapsed="false">
      <c r="A103" s="97" t="s">
        <v>137</v>
      </c>
      <c r="B103" s="62" t="s">
        <v>91</v>
      </c>
      <c r="C103" s="63" t="n">
        <v>0</v>
      </c>
      <c r="D103" s="63" t="n">
        <v>0</v>
      </c>
      <c r="E103" s="65" t="e">
        <f aca="false">D103/C103*100</f>
        <v>#DIV/0!</v>
      </c>
      <c r="F103" s="63" t="n">
        <v>0</v>
      </c>
      <c r="G103" s="63" t="n">
        <v>0</v>
      </c>
      <c r="H103" s="65" t="e">
        <f aca="false">G103/F103*100</f>
        <v>#DIV/0!</v>
      </c>
      <c r="I103" s="66"/>
    </row>
    <row r="104" customFormat="false" ht="13.8" hidden="false" customHeight="false" outlineLevel="0" collapsed="false">
      <c r="A104" s="97" t="s">
        <v>138</v>
      </c>
      <c r="B104" s="98" t="s">
        <v>84</v>
      </c>
      <c r="C104" s="122" t="n">
        <v>0</v>
      </c>
      <c r="D104" s="63" t="n">
        <v>0</v>
      </c>
      <c r="E104" s="80" t="e">
        <f aca="false">D104/C104*100</f>
        <v>#DIV/0!</v>
      </c>
      <c r="F104" s="63" t="n">
        <v>0</v>
      </c>
      <c r="G104" s="63" t="n">
        <v>0</v>
      </c>
      <c r="H104" s="80" t="e">
        <f aca="false">G104/F104*100</f>
        <v>#DIV/0!</v>
      </c>
      <c r="I104" s="81"/>
    </row>
    <row r="105" customFormat="false" ht="13.8" hidden="false" customHeight="true" outlineLevel="0" collapsed="false">
      <c r="A105" s="123" t="s">
        <v>139</v>
      </c>
      <c r="B105" s="123"/>
      <c r="C105" s="124" t="n">
        <f aca="false">C57+C95</f>
        <v>3305.43</v>
      </c>
      <c r="D105" s="125" t="n">
        <f aca="false">D57+D95</f>
        <v>121.473775003</v>
      </c>
      <c r="E105" s="126" t="n">
        <f aca="false">D105/C105*100</f>
        <v>3.67497647818892</v>
      </c>
      <c r="F105" s="124" t="n">
        <f aca="false">F57+F95</f>
        <v>5736.377</v>
      </c>
      <c r="G105" s="125" t="n">
        <f aca="false">G57+G95</f>
        <v>210.115395003</v>
      </c>
      <c r="H105" s="126" t="n">
        <f aca="false">G105/F105*100</f>
        <v>3.66285889164886</v>
      </c>
      <c r="I105" s="127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</row>
    <row r="106" customFormat="false" ht="13.8" hidden="false" customHeight="false" outlineLevel="0" collapsed="false">
      <c r="A106" s="129"/>
      <c r="B106" s="129"/>
      <c r="C106" s="129"/>
      <c r="D106" s="129"/>
      <c r="E106" s="129"/>
      <c r="F106" s="129"/>
      <c r="G106" s="129"/>
      <c r="H106" s="130"/>
      <c r="I106" s="131"/>
    </row>
    <row r="107" customFormat="false" ht="13.8" hidden="false" customHeight="false" outlineLevel="0" collapsed="false">
      <c r="A107" s="129"/>
      <c r="B107" s="129" t="s">
        <v>140</v>
      </c>
      <c r="C107" s="129"/>
      <c r="D107" s="129"/>
      <c r="E107" s="129"/>
      <c r="F107" s="129"/>
      <c r="G107" s="129"/>
      <c r="H107" s="130"/>
      <c r="I107" s="131"/>
    </row>
    <row r="108" customFormat="false" ht="13.8" hidden="false" customHeight="false" outlineLevel="0" collapsed="false">
      <c r="A108" s="129"/>
      <c r="B108" s="132"/>
      <c r="C108" s="129"/>
      <c r="D108" s="129"/>
      <c r="E108" s="129"/>
      <c r="F108" s="129"/>
      <c r="G108" s="129"/>
      <c r="H108" s="130"/>
      <c r="I108" s="131"/>
    </row>
    <row r="109" customFormat="false" ht="23.85" hidden="false" customHeight="true" outlineLevel="0" collapsed="false">
      <c r="A109" s="133" t="s">
        <v>141</v>
      </c>
      <c r="B109" s="134" t="s">
        <v>142</v>
      </c>
      <c r="C109" s="135" t="s">
        <v>143</v>
      </c>
      <c r="D109" s="135"/>
      <c r="E109" s="136" t="s">
        <v>144</v>
      </c>
      <c r="F109" s="136"/>
      <c r="G109" s="137"/>
      <c r="H109" s="138"/>
      <c r="I109" s="139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customFormat="false" ht="23.85" hidden="false" customHeight="false" outlineLevel="0" collapsed="false">
      <c r="A110" s="141" t="n">
        <v>1</v>
      </c>
      <c r="B110" s="142" t="s">
        <v>145</v>
      </c>
      <c r="C110" s="143" t="n">
        <v>348</v>
      </c>
      <c r="D110" s="143"/>
      <c r="E110" s="144" t="n">
        <f aca="false">1929+348</f>
        <v>2277</v>
      </c>
      <c r="F110" s="144"/>
      <c r="G110" s="137"/>
      <c r="H110" s="138"/>
      <c r="I110" s="139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customFormat="false" ht="13.8" hidden="false" customHeight="false" outlineLevel="0" collapsed="false">
      <c r="A111" s="145" t="n">
        <v>2</v>
      </c>
      <c r="B111" s="146" t="s">
        <v>146</v>
      </c>
      <c r="C111" s="147" t="n">
        <v>350.25479</v>
      </c>
      <c r="D111" s="147"/>
      <c r="E111" s="148" t="n">
        <f aca="false">2077.68343+350.25479</f>
        <v>2427.93822</v>
      </c>
      <c r="F111" s="148"/>
      <c r="G111" s="129"/>
      <c r="H111" s="130"/>
      <c r="I111" s="131"/>
    </row>
    <row r="112" customFormat="false" ht="13.8" hidden="false" customHeight="false" outlineLevel="0" collapsed="false">
      <c r="A112" s="129"/>
      <c r="B112" s="129"/>
      <c r="C112" s="129"/>
      <c r="D112" s="129"/>
      <c r="E112" s="129"/>
      <c r="F112" s="129"/>
      <c r="G112" s="129"/>
      <c r="H112" s="130"/>
      <c r="I112" s="131"/>
    </row>
    <row r="113" customFormat="false" ht="13.8" hidden="false" customHeight="true" outlineLevel="0" collapsed="false">
      <c r="A113" s="149"/>
      <c r="B113" s="149"/>
      <c r="C113" s="149"/>
      <c r="D113" s="149"/>
      <c r="E113" s="150" t="s">
        <v>147</v>
      </c>
      <c r="F113" s="150"/>
      <c r="G113" s="150"/>
      <c r="H113" s="149"/>
      <c r="I113" s="149"/>
    </row>
    <row r="114" customFormat="false" ht="15" hidden="false" customHeight="true" outlineLevel="0" collapsed="false">
      <c r="A114" s="149"/>
      <c r="B114" s="151" t="s">
        <v>148</v>
      </c>
      <c r="C114" s="152"/>
      <c r="D114" s="152"/>
      <c r="E114" s="151" t="s">
        <v>149</v>
      </c>
      <c r="F114" s="151"/>
      <c r="G114" s="151"/>
      <c r="H114" s="149"/>
      <c r="I114" s="149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customFormat="false" ht="13.8" hidden="false" customHeight="true" outlineLevel="0" collapsed="false">
      <c r="A115" s="149"/>
      <c r="B115" s="154"/>
      <c r="C115" s="155"/>
      <c r="D115" s="155"/>
      <c r="E115" s="150" t="s">
        <v>150</v>
      </c>
      <c r="F115" s="150"/>
      <c r="G115" s="150"/>
      <c r="H115" s="149"/>
      <c r="I115" s="149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customFormat="false" ht="13.8" hidden="false" customHeight="true" outlineLevel="0" collapsed="false">
      <c r="A116" s="149"/>
      <c r="B116" s="131" t="s">
        <v>151</v>
      </c>
      <c r="C116" s="131"/>
      <c r="D116" s="131"/>
      <c r="E116" s="155" t="s">
        <v>149</v>
      </c>
      <c r="F116" s="155"/>
      <c r="G116" s="155"/>
      <c r="H116" s="149"/>
      <c r="I116" s="149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customFormat="false" ht="13.8" hidden="false" customHeight="true" outlineLevel="0" collapsed="false">
      <c r="A117" s="149"/>
      <c r="B117" s="150"/>
      <c r="C117" s="149"/>
      <c r="D117" s="149"/>
      <c r="E117" s="150" t="s">
        <v>152</v>
      </c>
      <c r="F117" s="150"/>
      <c r="G117" s="150"/>
      <c r="H117" s="149"/>
      <c r="I117" s="149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customFormat="false" ht="13.8" hidden="false" customHeight="true" outlineLevel="0" collapsed="false">
      <c r="A118" s="149"/>
      <c r="B118" s="131" t="s">
        <v>153</v>
      </c>
      <c r="C118" s="149"/>
      <c r="D118" s="149"/>
      <c r="E118" s="151" t="s">
        <v>149</v>
      </c>
      <c r="F118" s="151"/>
      <c r="G118" s="151"/>
      <c r="H118" s="149"/>
      <c r="I118" s="149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customFormat="false" ht="13.8" hidden="false" customHeight="false" outlineLevel="0" collapsed="false">
      <c r="A119" s="149"/>
      <c r="B119" s="129"/>
      <c r="C119" s="129"/>
      <c r="D119" s="129"/>
      <c r="E119" s="129"/>
      <c r="F119" s="129"/>
      <c r="G119" s="129"/>
      <c r="H119" s="149"/>
      <c r="I119" s="149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customFormat="false" ht="23.85" hidden="false" customHeight="true" outlineLevel="0" collapsed="false">
      <c r="A120" s="149"/>
      <c r="B120" s="156" t="s">
        <v>154</v>
      </c>
      <c r="C120" s="156"/>
      <c r="D120" s="156"/>
      <c r="E120" s="157" t="s">
        <v>155</v>
      </c>
      <c r="F120" s="157"/>
      <c r="G120" s="157"/>
      <c r="H120" s="149"/>
      <c r="I120" s="149"/>
      <c r="J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customFormat="false" ht="13.8" hidden="false" customHeight="false" outlineLevel="0" collapsed="false">
      <c r="A121" s="149"/>
      <c r="B121" s="149"/>
      <c r="C121" s="149"/>
      <c r="D121" s="149"/>
      <c r="E121" s="149"/>
      <c r="F121" s="149"/>
      <c r="G121" s="149"/>
      <c r="H121" s="149"/>
      <c r="I121" s="149"/>
      <c r="J121" s="158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customFormat="false" ht="13.8" hidden="false" customHeight="false" outlineLevel="0" collapsed="false">
      <c r="A122" s="129"/>
      <c r="B122" s="129"/>
      <c r="C122" s="129"/>
      <c r="D122" s="129"/>
      <c r="E122" s="129"/>
      <c r="F122" s="130"/>
      <c r="G122" s="131"/>
      <c r="H122" s="153"/>
      <c r="I122" s="153"/>
      <c r="J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customFormat="false" ht="13.8" hidden="false" customHeight="false" outlineLevel="0" collapsed="false">
      <c r="A123" s="1"/>
      <c r="N123" s="153"/>
    </row>
    <row r="124" customFormat="false" ht="13.8" hidden="false" customHeight="false" outlineLevel="0" collapsed="false">
      <c r="A124" s="1"/>
    </row>
    <row r="125" customFormat="false" ht="13.8" hidden="false" customHeight="false" outlineLevel="0" collapsed="false">
      <c r="A125" s="1"/>
    </row>
    <row r="126" customFormat="false" ht="13.8" hidden="false" customHeight="false" outlineLevel="0" collapsed="false">
      <c r="A126" s="1"/>
    </row>
    <row r="127" customFormat="false" ht="13.8" hidden="false" customHeight="false" outlineLevel="0" collapsed="false">
      <c r="A127" s="1"/>
    </row>
    <row r="128" customFormat="false" ht="13.8" hidden="false" customHeight="false" outlineLevel="0" collapsed="false">
      <c r="A128" s="1"/>
    </row>
    <row r="129" customFormat="false" ht="13.8" hidden="false" customHeight="false" outlineLevel="0" collapsed="false">
      <c r="A129" s="1"/>
    </row>
    <row r="130" customFormat="false" ht="13.8" hidden="false" customHeight="false" outlineLevel="0" collapsed="false">
      <c r="A130" s="1"/>
    </row>
    <row r="131" customFormat="false" ht="13.8" hidden="false" customHeight="false" outlineLevel="0" collapsed="false">
      <c r="A131" s="1"/>
    </row>
    <row r="132" customFormat="false" ht="13.8" hidden="false" customHeight="false" outlineLevel="0" collapsed="false">
      <c r="A132" s="1"/>
    </row>
    <row r="133" customFormat="false" ht="13.8" hidden="false" customHeight="false" outlineLevel="0" collapsed="false">
      <c r="A133" s="1"/>
    </row>
    <row r="134" customFormat="false" ht="13.8" hidden="false" customHeight="false" outlineLevel="0" collapsed="false">
      <c r="A134" s="1"/>
    </row>
    <row r="135" customFormat="false" ht="13.8" hidden="false" customHeight="false" outlineLevel="0" collapsed="false">
      <c r="A135" s="1"/>
    </row>
    <row r="136" customFormat="false" ht="13.8" hidden="false" customHeight="false" outlineLevel="0" collapsed="false">
      <c r="A136" s="1"/>
    </row>
    <row r="137" customFormat="false" ht="13.8" hidden="false" customHeight="false" outlineLevel="0" collapsed="false">
      <c r="A137" s="1"/>
    </row>
    <row r="138" customFormat="false" ht="13.8" hidden="false" customHeight="false" outlineLevel="0" collapsed="false">
      <c r="A138" s="1"/>
    </row>
    <row r="139" customFormat="false" ht="13.8" hidden="false" customHeight="false" outlineLevel="0" collapsed="false">
      <c r="A139" s="1"/>
    </row>
    <row r="140" customFormat="false" ht="13.8" hidden="false" customHeight="false" outlineLevel="0" collapsed="false">
      <c r="A140" s="1"/>
    </row>
    <row r="141" customFormat="false" ht="13.8" hidden="false" customHeight="false" outlineLevel="0" collapsed="false">
      <c r="A141" s="1"/>
    </row>
    <row r="142" customFormat="false" ht="13.8" hidden="false" customHeight="false" outlineLevel="0" collapsed="false">
      <c r="A142" s="1"/>
    </row>
    <row r="143" customFormat="false" ht="13.8" hidden="false" customHeight="false" outlineLevel="0" collapsed="false">
      <c r="A143" s="1"/>
    </row>
    <row r="144" customFormat="false" ht="13.8" hidden="false" customHeight="false" outlineLevel="0" collapsed="false">
      <c r="A144" s="1"/>
    </row>
    <row r="145" customFormat="false" ht="13.8" hidden="false" customHeight="false" outlineLevel="0" collapsed="false">
      <c r="A145" s="1"/>
    </row>
    <row r="146" customFormat="false" ht="13.8" hidden="false" customHeight="false" outlineLevel="0" collapsed="false">
      <c r="A146" s="1"/>
    </row>
    <row r="147" customFormat="false" ht="13.8" hidden="false" customHeight="false" outlineLevel="0" collapsed="false">
      <c r="A147" s="1"/>
    </row>
    <row r="148" customFormat="false" ht="13.8" hidden="false" customHeight="false" outlineLevel="0" collapsed="false">
      <c r="A148" s="1"/>
    </row>
    <row r="149" customFormat="false" ht="13.8" hidden="false" customHeight="false" outlineLevel="0" collapsed="false">
      <c r="A149" s="1"/>
    </row>
    <row r="150" customFormat="false" ht="13.8" hidden="false" customHeight="false" outlineLevel="0" collapsed="false">
      <c r="A150" s="1"/>
    </row>
    <row r="151" customFormat="false" ht="13.8" hidden="false" customHeight="false" outlineLevel="0" collapsed="false">
      <c r="A151" s="1"/>
    </row>
    <row r="152" customFormat="false" ht="13.8" hidden="false" customHeight="false" outlineLevel="0" collapsed="false">
      <c r="A152" s="1"/>
    </row>
    <row r="153" customFormat="false" ht="13.8" hidden="false" customHeight="false" outlineLevel="0" collapsed="false">
      <c r="A153" s="1"/>
    </row>
    <row r="154" customFormat="false" ht="13.8" hidden="false" customHeight="false" outlineLevel="0" collapsed="false">
      <c r="A154" s="1"/>
    </row>
    <row r="155" customFormat="false" ht="13.8" hidden="false" customHeight="false" outlineLevel="0" collapsed="false">
      <c r="A155" s="1"/>
    </row>
    <row r="156" customFormat="false" ht="13.8" hidden="false" customHeight="false" outlineLevel="0" collapsed="false">
      <c r="A156" s="1"/>
    </row>
    <row r="157" customFormat="false" ht="13.8" hidden="false" customHeight="false" outlineLevel="0" collapsed="false">
      <c r="A157" s="1"/>
    </row>
    <row r="158" customFormat="false" ht="13.8" hidden="false" customHeight="false" outlineLevel="0" collapsed="false">
      <c r="A158" s="1"/>
    </row>
    <row r="159" customFormat="false" ht="13.8" hidden="false" customHeight="false" outlineLevel="0" collapsed="false">
      <c r="A159" s="1"/>
    </row>
    <row r="160" customFormat="false" ht="13.8" hidden="false" customHeight="false" outlineLevel="0" collapsed="false">
      <c r="A160" s="1"/>
    </row>
    <row r="161" customFormat="false" ht="13.8" hidden="false" customHeight="false" outlineLevel="0" collapsed="false">
      <c r="A161" s="1"/>
    </row>
    <row r="162" customFormat="false" ht="13.8" hidden="false" customHeight="false" outlineLevel="0" collapsed="false">
      <c r="A162" s="1"/>
    </row>
    <row r="163" customFormat="false" ht="13.8" hidden="false" customHeight="false" outlineLevel="0" collapsed="false">
      <c r="A163" s="1"/>
    </row>
    <row r="164" customFormat="false" ht="13.8" hidden="false" customHeight="false" outlineLevel="0" collapsed="false">
      <c r="A164" s="1"/>
    </row>
    <row r="165" customFormat="false" ht="13.8" hidden="false" customHeight="false" outlineLevel="0" collapsed="false">
      <c r="A165" s="1"/>
    </row>
    <row r="166" customFormat="false" ht="13.8" hidden="false" customHeight="false" outlineLevel="0" collapsed="false">
      <c r="A166" s="1"/>
    </row>
    <row r="167" customFormat="false" ht="13.8" hidden="false" customHeight="false" outlineLevel="0" collapsed="false">
      <c r="A167" s="1"/>
    </row>
    <row r="168" customFormat="false" ht="13.8" hidden="false" customHeight="false" outlineLevel="0" collapsed="false">
      <c r="A168" s="1"/>
    </row>
    <row r="169" customFormat="false" ht="13.8" hidden="false" customHeight="false" outlineLevel="0" collapsed="false">
      <c r="A169" s="1"/>
    </row>
    <row r="170" customFormat="false" ht="13.8" hidden="false" customHeight="false" outlineLevel="0" collapsed="false">
      <c r="A170" s="1"/>
    </row>
    <row r="171" customFormat="false" ht="13.8" hidden="false" customHeight="false" outlineLevel="0" collapsed="false">
      <c r="A171" s="1"/>
    </row>
    <row r="172" customFormat="false" ht="13.8" hidden="false" customHeight="false" outlineLevel="0" collapsed="false">
      <c r="A172" s="1"/>
    </row>
    <row r="173" customFormat="false" ht="13.8" hidden="false" customHeight="false" outlineLevel="0" collapsed="false">
      <c r="A173" s="1"/>
    </row>
    <row r="174" customFormat="false" ht="13.8" hidden="false" customHeight="false" outlineLevel="0" collapsed="false">
      <c r="A174" s="1"/>
    </row>
    <row r="175" customFormat="false" ht="13.8" hidden="false" customHeight="false" outlineLevel="0" collapsed="false">
      <c r="A175" s="1"/>
    </row>
    <row r="176" customFormat="false" ht="13.8" hidden="false" customHeight="false" outlineLevel="0" collapsed="false">
      <c r="A176" s="1"/>
    </row>
    <row r="177" customFormat="false" ht="13.8" hidden="false" customHeight="false" outlineLevel="0" collapsed="false">
      <c r="A177" s="1"/>
    </row>
    <row r="178" customFormat="false" ht="13.8" hidden="false" customHeight="false" outlineLevel="0" collapsed="false">
      <c r="A178" s="1"/>
    </row>
    <row r="179" customFormat="false" ht="13.8" hidden="false" customHeight="false" outlineLevel="0" collapsed="false">
      <c r="A179" s="1"/>
    </row>
    <row r="180" customFormat="false" ht="13.8" hidden="false" customHeight="false" outlineLevel="0" collapsed="false">
      <c r="A180" s="1"/>
    </row>
    <row r="181" customFormat="false" ht="13.8" hidden="false" customHeight="false" outlineLevel="0" collapsed="false">
      <c r="A181" s="1"/>
    </row>
    <row r="182" customFormat="false" ht="13.8" hidden="false" customHeight="false" outlineLevel="0" collapsed="false">
      <c r="A182" s="1"/>
    </row>
    <row r="183" customFormat="false" ht="13.8" hidden="false" customHeight="false" outlineLevel="0" collapsed="false">
      <c r="A183" s="1"/>
    </row>
    <row r="184" customFormat="false" ht="13.8" hidden="false" customHeight="false" outlineLevel="0" collapsed="false">
      <c r="A184" s="1"/>
    </row>
    <row r="185" customFormat="false" ht="13.8" hidden="false" customHeight="false" outlineLevel="0" collapsed="false">
      <c r="A185" s="1"/>
    </row>
    <row r="186" customFormat="false" ht="13.8" hidden="false" customHeight="false" outlineLevel="0" collapsed="false">
      <c r="A186" s="1"/>
    </row>
    <row r="187" customFormat="false" ht="13.8" hidden="false" customHeight="false" outlineLevel="0" collapsed="false">
      <c r="A187" s="1"/>
    </row>
    <row r="188" customFormat="false" ht="13.8" hidden="false" customHeight="false" outlineLevel="0" collapsed="false">
      <c r="A188" s="1"/>
    </row>
    <row r="189" customFormat="false" ht="13.8" hidden="false" customHeight="false" outlineLevel="0" collapsed="false">
      <c r="A189" s="1"/>
    </row>
    <row r="190" customFormat="false" ht="13.8" hidden="false" customHeight="false" outlineLevel="0" collapsed="false">
      <c r="A190" s="1"/>
    </row>
    <row r="191" customFormat="false" ht="13.8" hidden="false" customHeight="false" outlineLevel="0" collapsed="false">
      <c r="A191" s="1"/>
    </row>
    <row r="192" customFormat="false" ht="13.8" hidden="false" customHeight="false" outlineLevel="0" collapsed="false">
      <c r="A192" s="1"/>
    </row>
    <row r="193" customFormat="false" ht="13.8" hidden="false" customHeight="false" outlineLevel="0" collapsed="false">
      <c r="A193" s="1"/>
    </row>
    <row r="194" customFormat="false" ht="13.8" hidden="false" customHeight="false" outlineLevel="0" collapsed="false">
      <c r="A194" s="1"/>
    </row>
    <row r="195" customFormat="false" ht="13.8" hidden="false" customHeight="false" outlineLevel="0" collapsed="false">
      <c r="A195" s="1"/>
    </row>
    <row r="196" customFormat="false" ht="13.8" hidden="false" customHeight="false" outlineLevel="0" collapsed="false">
      <c r="A196" s="1"/>
    </row>
    <row r="197" customFormat="false" ht="13.8" hidden="false" customHeight="false" outlineLevel="0" collapsed="false">
      <c r="A197" s="1"/>
    </row>
    <row r="198" customFormat="false" ht="13.8" hidden="false" customHeight="false" outlineLevel="0" collapsed="false">
      <c r="A198" s="1"/>
    </row>
    <row r="199" customFormat="false" ht="13.8" hidden="false" customHeight="false" outlineLevel="0" collapsed="false">
      <c r="A199" s="1"/>
    </row>
    <row r="200" customFormat="false" ht="13.8" hidden="false" customHeight="false" outlineLevel="0" collapsed="false">
      <c r="A200" s="1"/>
    </row>
    <row r="201" customFormat="false" ht="13.8" hidden="false" customHeight="false" outlineLevel="0" collapsed="false">
      <c r="A201" s="1"/>
    </row>
    <row r="202" customFormat="false" ht="13.8" hidden="false" customHeight="false" outlineLevel="0" collapsed="false">
      <c r="A202" s="1"/>
    </row>
    <row r="203" customFormat="false" ht="13.8" hidden="false" customHeight="false" outlineLevel="0" collapsed="false">
      <c r="A203" s="1"/>
    </row>
    <row r="204" customFormat="false" ht="13.8" hidden="false" customHeight="false" outlineLevel="0" collapsed="false">
      <c r="A204" s="1"/>
    </row>
    <row r="205" customFormat="false" ht="13.8" hidden="false" customHeight="false" outlineLevel="0" collapsed="false">
      <c r="A205" s="1"/>
    </row>
    <row r="206" customFormat="false" ht="13.8" hidden="false" customHeight="false" outlineLevel="0" collapsed="false">
      <c r="A206" s="1"/>
    </row>
    <row r="207" customFormat="false" ht="13.8" hidden="false" customHeight="false" outlineLevel="0" collapsed="false">
      <c r="A207" s="1"/>
    </row>
    <row r="208" customFormat="false" ht="13.8" hidden="false" customHeight="false" outlineLevel="0" collapsed="false">
      <c r="A208" s="1"/>
    </row>
    <row r="209" customFormat="false" ht="13.8" hidden="false" customHeight="false" outlineLevel="0" collapsed="false">
      <c r="A209" s="1"/>
    </row>
    <row r="210" customFormat="false" ht="13.8" hidden="false" customHeight="false" outlineLevel="0" collapsed="false">
      <c r="A210" s="1"/>
    </row>
    <row r="211" customFormat="false" ht="13.8" hidden="false" customHeight="false" outlineLevel="0" collapsed="false">
      <c r="A211" s="1"/>
    </row>
    <row r="212" customFormat="false" ht="13.8" hidden="false" customHeight="false" outlineLevel="0" collapsed="false">
      <c r="A212" s="1"/>
    </row>
    <row r="213" customFormat="false" ht="13.8" hidden="false" customHeight="false" outlineLevel="0" collapsed="false">
      <c r="A213" s="1"/>
    </row>
    <row r="214" customFormat="false" ht="13.8" hidden="false" customHeight="false" outlineLevel="0" collapsed="false">
      <c r="A214" s="1"/>
    </row>
    <row r="215" customFormat="false" ht="13.8" hidden="false" customHeight="false" outlineLevel="0" collapsed="false">
      <c r="A215" s="1"/>
    </row>
    <row r="216" customFormat="false" ht="13.8" hidden="false" customHeight="false" outlineLevel="0" collapsed="false">
      <c r="A216" s="1"/>
    </row>
    <row r="217" customFormat="false" ht="13.8" hidden="false" customHeight="false" outlineLevel="0" collapsed="false">
      <c r="A217" s="1"/>
    </row>
    <row r="218" customFormat="false" ht="13.8" hidden="false" customHeight="false" outlineLevel="0" collapsed="false">
      <c r="A218" s="1"/>
    </row>
    <row r="219" customFormat="false" ht="13.8" hidden="false" customHeight="false" outlineLevel="0" collapsed="false">
      <c r="A219" s="1"/>
    </row>
    <row r="220" customFormat="false" ht="13.8" hidden="false" customHeight="false" outlineLevel="0" collapsed="false">
      <c r="A220" s="1"/>
    </row>
    <row r="221" customFormat="false" ht="13.8" hidden="false" customHeight="false" outlineLevel="0" collapsed="false">
      <c r="A221" s="1"/>
    </row>
    <row r="222" customFormat="false" ht="13.8" hidden="false" customHeight="false" outlineLevel="0" collapsed="false">
      <c r="A222" s="1"/>
    </row>
    <row r="223" customFormat="false" ht="13.8" hidden="false" customHeight="false" outlineLevel="0" collapsed="false">
      <c r="A223" s="1"/>
    </row>
    <row r="224" customFormat="false" ht="13.8" hidden="false" customHeight="false" outlineLevel="0" collapsed="false">
      <c r="A224" s="1"/>
    </row>
    <row r="225" customFormat="false" ht="13.8" hidden="false" customHeight="false" outlineLevel="0" collapsed="false">
      <c r="A225" s="1"/>
    </row>
    <row r="226" customFormat="false" ht="13.8" hidden="false" customHeight="false" outlineLevel="0" collapsed="false">
      <c r="A226" s="1"/>
    </row>
    <row r="227" customFormat="false" ht="13.8" hidden="false" customHeight="false" outlineLevel="0" collapsed="false">
      <c r="A227" s="1"/>
    </row>
    <row r="228" customFormat="false" ht="13.8" hidden="false" customHeight="false" outlineLevel="0" collapsed="false">
      <c r="A228" s="1"/>
    </row>
    <row r="229" customFormat="false" ht="13.8" hidden="false" customHeight="false" outlineLevel="0" collapsed="false">
      <c r="A229" s="1"/>
    </row>
    <row r="230" customFormat="false" ht="13.8" hidden="false" customHeight="false" outlineLevel="0" collapsed="false">
      <c r="A230" s="1"/>
    </row>
    <row r="231" customFormat="false" ht="13.8" hidden="false" customHeight="false" outlineLevel="0" collapsed="false">
      <c r="A231" s="1"/>
    </row>
    <row r="232" customFormat="false" ht="13.8" hidden="false" customHeight="false" outlineLevel="0" collapsed="false">
      <c r="A232" s="1"/>
    </row>
    <row r="233" customFormat="false" ht="13.8" hidden="false" customHeight="false" outlineLevel="0" collapsed="false">
      <c r="A233" s="1"/>
    </row>
    <row r="234" customFormat="false" ht="13.8" hidden="false" customHeight="false" outlineLevel="0" collapsed="false">
      <c r="A234" s="1"/>
    </row>
    <row r="235" customFormat="false" ht="13.8" hidden="false" customHeight="false" outlineLevel="0" collapsed="false">
      <c r="A235" s="1"/>
    </row>
    <row r="236" customFormat="false" ht="13.8" hidden="false" customHeight="false" outlineLevel="0" collapsed="false">
      <c r="A236" s="1"/>
    </row>
    <row r="237" customFormat="false" ht="13.8" hidden="false" customHeight="false" outlineLevel="0" collapsed="false">
      <c r="A237" s="1"/>
    </row>
    <row r="238" customFormat="false" ht="13.8" hidden="false" customHeight="false" outlineLevel="0" collapsed="false">
      <c r="A238" s="1"/>
    </row>
    <row r="239" customFormat="false" ht="13.8" hidden="false" customHeight="false" outlineLevel="0" collapsed="false">
      <c r="A239" s="1"/>
    </row>
    <row r="240" customFormat="false" ht="13.8" hidden="false" customHeight="false" outlineLevel="0" collapsed="false">
      <c r="A240" s="1"/>
    </row>
    <row r="241" customFormat="false" ht="13.8" hidden="false" customHeight="false" outlineLevel="0" collapsed="false">
      <c r="A241" s="1"/>
    </row>
    <row r="242" customFormat="false" ht="13.8" hidden="false" customHeight="false" outlineLevel="0" collapsed="false">
      <c r="A242" s="1"/>
    </row>
    <row r="243" customFormat="false" ht="13.8" hidden="false" customHeight="false" outlineLevel="0" collapsed="false">
      <c r="A243" s="1"/>
    </row>
    <row r="244" customFormat="false" ht="13.8" hidden="false" customHeight="false" outlineLevel="0" collapsed="false">
      <c r="A244" s="1"/>
    </row>
    <row r="245" customFormat="false" ht="13.8" hidden="false" customHeight="false" outlineLevel="0" collapsed="false">
      <c r="A245" s="1"/>
    </row>
    <row r="246" customFormat="false" ht="13.8" hidden="false" customHeight="false" outlineLevel="0" collapsed="false">
      <c r="A246" s="1"/>
    </row>
    <row r="247" customFormat="false" ht="13.8" hidden="false" customHeight="false" outlineLevel="0" collapsed="false">
      <c r="A247" s="1"/>
    </row>
    <row r="248" customFormat="false" ht="13.8" hidden="false" customHeight="false" outlineLevel="0" collapsed="false">
      <c r="A248" s="1"/>
    </row>
    <row r="249" customFormat="false" ht="13.8" hidden="false" customHeight="false" outlineLevel="0" collapsed="false">
      <c r="A249" s="1"/>
    </row>
    <row r="250" customFormat="false" ht="13.8" hidden="false" customHeight="false" outlineLevel="0" collapsed="false">
      <c r="A250" s="1"/>
    </row>
    <row r="251" customFormat="false" ht="13.8" hidden="false" customHeight="false" outlineLevel="0" collapsed="false">
      <c r="A251" s="1"/>
    </row>
    <row r="252" customFormat="false" ht="13.8" hidden="false" customHeight="false" outlineLevel="0" collapsed="false">
      <c r="A252" s="1"/>
    </row>
    <row r="253" customFormat="false" ht="13.8" hidden="false" customHeight="false" outlineLevel="0" collapsed="false">
      <c r="A253" s="1"/>
    </row>
    <row r="254" customFormat="false" ht="13.8" hidden="false" customHeight="false" outlineLevel="0" collapsed="false">
      <c r="A254" s="1"/>
    </row>
    <row r="255" customFormat="false" ht="13.8" hidden="false" customHeight="false" outlineLevel="0" collapsed="false">
      <c r="A255" s="1"/>
    </row>
    <row r="256" customFormat="false" ht="13.8" hidden="false" customHeight="false" outlineLevel="0" collapsed="false">
      <c r="A256" s="1"/>
    </row>
    <row r="257" customFormat="false" ht="13.8" hidden="false" customHeight="false" outlineLevel="0" collapsed="false">
      <c r="A257" s="1"/>
    </row>
    <row r="258" customFormat="false" ht="13.8" hidden="false" customHeight="false" outlineLevel="0" collapsed="false">
      <c r="A258" s="1"/>
    </row>
    <row r="259" customFormat="false" ht="13.8" hidden="false" customHeight="false" outlineLevel="0" collapsed="false">
      <c r="A259" s="1"/>
    </row>
    <row r="260" customFormat="false" ht="13.8" hidden="false" customHeight="false" outlineLevel="0" collapsed="false">
      <c r="A260" s="1"/>
    </row>
    <row r="261" customFormat="false" ht="13.8" hidden="false" customHeight="false" outlineLevel="0" collapsed="false">
      <c r="A261" s="1"/>
    </row>
    <row r="262" customFormat="false" ht="13.8" hidden="false" customHeight="false" outlineLevel="0" collapsed="false">
      <c r="A262" s="1"/>
    </row>
    <row r="263" customFormat="false" ht="13.8" hidden="false" customHeight="false" outlineLevel="0" collapsed="false">
      <c r="A263" s="1"/>
    </row>
    <row r="264" customFormat="false" ht="13.8" hidden="false" customHeight="false" outlineLevel="0" collapsed="false">
      <c r="A264" s="1"/>
    </row>
    <row r="265" customFormat="false" ht="13.8" hidden="false" customHeight="false" outlineLevel="0" collapsed="false">
      <c r="A265" s="1"/>
    </row>
    <row r="266" customFormat="false" ht="13.8" hidden="false" customHeight="false" outlineLevel="0" collapsed="false">
      <c r="A266" s="1"/>
    </row>
    <row r="267" customFormat="false" ht="13.8" hidden="false" customHeight="false" outlineLevel="0" collapsed="false">
      <c r="A267" s="1"/>
    </row>
    <row r="268" customFormat="false" ht="13.8" hidden="false" customHeight="false" outlineLevel="0" collapsed="false">
      <c r="A268" s="1"/>
    </row>
    <row r="269" customFormat="false" ht="13.8" hidden="false" customHeight="false" outlineLevel="0" collapsed="false">
      <c r="A269" s="1"/>
    </row>
    <row r="270" customFormat="false" ht="13.8" hidden="false" customHeight="false" outlineLevel="0" collapsed="false">
      <c r="A270" s="1"/>
    </row>
    <row r="271" customFormat="false" ht="13.8" hidden="false" customHeight="false" outlineLevel="0" collapsed="false">
      <c r="A271" s="1"/>
    </row>
    <row r="272" customFormat="false" ht="13.8" hidden="false" customHeight="false" outlineLevel="0" collapsed="false">
      <c r="A272" s="1"/>
    </row>
    <row r="273" customFormat="false" ht="13.8" hidden="false" customHeight="false" outlineLevel="0" collapsed="false">
      <c r="A273" s="1"/>
    </row>
    <row r="274" customFormat="false" ht="13.8" hidden="false" customHeight="false" outlineLevel="0" collapsed="false">
      <c r="A274" s="1"/>
    </row>
    <row r="275" customFormat="false" ht="13.8" hidden="false" customHeight="false" outlineLevel="0" collapsed="false">
      <c r="A275" s="1"/>
    </row>
    <row r="276" customFormat="false" ht="13.8" hidden="false" customHeight="false" outlineLevel="0" collapsed="false">
      <c r="A276" s="1"/>
    </row>
    <row r="277" customFormat="false" ht="13.8" hidden="false" customHeight="false" outlineLevel="0" collapsed="false">
      <c r="A277" s="1"/>
    </row>
    <row r="278" customFormat="false" ht="13.8" hidden="false" customHeight="false" outlineLevel="0" collapsed="false">
      <c r="A278" s="1"/>
    </row>
    <row r="279" customFormat="false" ht="13.8" hidden="false" customHeight="false" outlineLevel="0" collapsed="false">
      <c r="A279" s="1"/>
    </row>
    <row r="280" customFormat="false" ht="13.8" hidden="false" customHeight="false" outlineLevel="0" collapsed="false">
      <c r="A280" s="1"/>
    </row>
    <row r="281" customFormat="false" ht="13.8" hidden="false" customHeight="false" outlineLevel="0" collapsed="false">
      <c r="A281" s="1"/>
    </row>
    <row r="282" customFormat="false" ht="13.8" hidden="false" customHeight="false" outlineLevel="0" collapsed="false">
      <c r="A282" s="1"/>
    </row>
    <row r="283" customFormat="false" ht="13.8" hidden="false" customHeight="false" outlineLevel="0" collapsed="false">
      <c r="A283" s="1"/>
    </row>
    <row r="284" customFormat="false" ht="13.8" hidden="false" customHeight="false" outlineLevel="0" collapsed="false">
      <c r="A284" s="1"/>
    </row>
    <row r="285" customFormat="false" ht="13.8" hidden="false" customHeight="false" outlineLevel="0" collapsed="false">
      <c r="A285" s="1"/>
    </row>
    <row r="286" customFormat="false" ht="13.8" hidden="false" customHeight="false" outlineLevel="0" collapsed="false">
      <c r="A286" s="1"/>
    </row>
    <row r="287" customFormat="false" ht="13.8" hidden="false" customHeight="false" outlineLevel="0" collapsed="false">
      <c r="A287" s="1"/>
    </row>
    <row r="288" customFormat="false" ht="13.8" hidden="false" customHeight="false" outlineLevel="0" collapsed="false">
      <c r="A288" s="1"/>
    </row>
    <row r="289" customFormat="false" ht="13.8" hidden="false" customHeight="false" outlineLevel="0" collapsed="false">
      <c r="A289" s="1"/>
    </row>
    <row r="290" customFormat="false" ht="13.8" hidden="false" customHeight="false" outlineLevel="0" collapsed="false">
      <c r="A290" s="1"/>
    </row>
    <row r="291" customFormat="false" ht="13.8" hidden="false" customHeight="false" outlineLevel="0" collapsed="false">
      <c r="A291" s="1"/>
    </row>
    <row r="292" customFormat="false" ht="13.8" hidden="false" customHeight="false" outlineLevel="0" collapsed="false">
      <c r="A292" s="1"/>
    </row>
    <row r="293" customFormat="false" ht="13.8" hidden="false" customHeight="false" outlineLevel="0" collapsed="false">
      <c r="A293" s="1"/>
    </row>
    <row r="294" customFormat="false" ht="13.8" hidden="false" customHeight="false" outlineLevel="0" collapsed="false">
      <c r="A294" s="1"/>
    </row>
    <row r="295" customFormat="false" ht="13.8" hidden="false" customHeight="false" outlineLevel="0" collapsed="false">
      <c r="A295" s="1"/>
    </row>
    <row r="296" customFormat="false" ht="13.8" hidden="false" customHeight="false" outlineLevel="0" collapsed="false">
      <c r="A296" s="1"/>
    </row>
    <row r="297" customFormat="false" ht="13.8" hidden="false" customHeight="false" outlineLevel="0" collapsed="false">
      <c r="A297" s="1"/>
    </row>
    <row r="298" customFormat="false" ht="13.8" hidden="false" customHeight="false" outlineLevel="0" collapsed="false">
      <c r="A298" s="1"/>
    </row>
    <row r="299" customFormat="false" ht="13.8" hidden="false" customHeight="false" outlineLevel="0" collapsed="false">
      <c r="A299" s="1"/>
    </row>
    <row r="300" customFormat="false" ht="13.8" hidden="false" customHeight="false" outlineLevel="0" collapsed="false">
      <c r="A300" s="1"/>
    </row>
    <row r="301" customFormat="false" ht="13.8" hidden="false" customHeight="false" outlineLevel="0" collapsed="false">
      <c r="A301" s="1"/>
    </row>
    <row r="302" customFormat="false" ht="13.8" hidden="false" customHeight="false" outlineLevel="0" collapsed="false">
      <c r="A302" s="1"/>
    </row>
    <row r="303" customFormat="false" ht="13.8" hidden="false" customHeight="false" outlineLevel="0" collapsed="false">
      <c r="A303" s="1"/>
    </row>
    <row r="304" customFormat="false" ht="13.8" hidden="false" customHeight="false" outlineLevel="0" collapsed="false">
      <c r="A304" s="1"/>
    </row>
    <row r="305" customFormat="false" ht="13.8" hidden="false" customHeight="false" outlineLevel="0" collapsed="false">
      <c r="A305" s="1"/>
    </row>
    <row r="306" customFormat="false" ht="13.8" hidden="false" customHeight="false" outlineLevel="0" collapsed="false">
      <c r="A306" s="1"/>
    </row>
    <row r="307" customFormat="false" ht="13.8" hidden="false" customHeight="false" outlineLevel="0" collapsed="false">
      <c r="A307" s="1"/>
    </row>
    <row r="308" customFormat="false" ht="13.8" hidden="false" customHeight="false" outlineLevel="0" collapsed="false">
      <c r="A308" s="1"/>
    </row>
    <row r="309" customFormat="false" ht="13.8" hidden="false" customHeight="false" outlineLevel="0" collapsed="false">
      <c r="A309" s="1"/>
    </row>
    <row r="310" customFormat="false" ht="13.8" hidden="false" customHeight="false" outlineLevel="0" collapsed="false">
      <c r="A310" s="1"/>
    </row>
    <row r="311" customFormat="false" ht="13.8" hidden="false" customHeight="false" outlineLevel="0" collapsed="false">
      <c r="A311" s="1"/>
    </row>
    <row r="312" customFormat="false" ht="13.8" hidden="false" customHeight="false" outlineLevel="0" collapsed="false">
      <c r="A312" s="1"/>
    </row>
    <row r="313" customFormat="false" ht="13.8" hidden="false" customHeight="false" outlineLevel="0" collapsed="false">
      <c r="A313" s="1"/>
    </row>
    <row r="314" customFormat="false" ht="13.8" hidden="false" customHeight="false" outlineLevel="0" collapsed="false">
      <c r="A314" s="1"/>
    </row>
    <row r="315" customFormat="false" ht="13.8" hidden="false" customHeight="false" outlineLevel="0" collapsed="false">
      <c r="A315" s="1"/>
    </row>
    <row r="316" customFormat="false" ht="13.8" hidden="false" customHeight="false" outlineLevel="0" collapsed="false">
      <c r="A316" s="1"/>
    </row>
    <row r="317" customFormat="false" ht="13.8" hidden="false" customHeight="false" outlineLevel="0" collapsed="false">
      <c r="A317" s="1"/>
    </row>
    <row r="318" customFormat="false" ht="13.8" hidden="false" customHeight="false" outlineLevel="0" collapsed="false">
      <c r="A318" s="1"/>
    </row>
    <row r="319" customFormat="false" ht="13.8" hidden="false" customHeight="false" outlineLevel="0" collapsed="false">
      <c r="A319" s="1"/>
    </row>
    <row r="320" customFormat="false" ht="13.8" hidden="false" customHeight="false" outlineLevel="0" collapsed="false">
      <c r="A320" s="1"/>
    </row>
    <row r="321" customFormat="false" ht="13.8" hidden="false" customHeight="false" outlineLevel="0" collapsed="false">
      <c r="A321" s="1"/>
    </row>
    <row r="322" customFormat="false" ht="13.8" hidden="false" customHeight="false" outlineLevel="0" collapsed="false">
      <c r="A322" s="1"/>
    </row>
    <row r="323" customFormat="false" ht="13.8" hidden="false" customHeight="false" outlineLevel="0" collapsed="false">
      <c r="A323" s="1"/>
    </row>
    <row r="324" customFormat="false" ht="13.8" hidden="false" customHeight="false" outlineLevel="0" collapsed="false">
      <c r="A324" s="1"/>
    </row>
    <row r="325" customFormat="false" ht="13.8" hidden="false" customHeight="false" outlineLevel="0" collapsed="false">
      <c r="A325" s="1"/>
    </row>
    <row r="326" customFormat="false" ht="13.8" hidden="false" customHeight="false" outlineLevel="0" collapsed="false">
      <c r="A326" s="1"/>
    </row>
    <row r="327" customFormat="false" ht="13.8" hidden="false" customHeight="false" outlineLevel="0" collapsed="false">
      <c r="A327" s="1"/>
    </row>
    <row r="328" customFormat="false" ht="13.8" hidden="false" customHeight="false" outlineLevel="0" collapsed="false">
      <c r="A328" s="1"/>
    </row>
    <row r="329" customFormat="false" ht="13.8" hidden="false" customHeight="false" outlineLevel="0" collapsed="false">
      <c r="A329" s="1"/>
    </row>
    <row r="330" customFormat="false" ht="13.8" hidden="false" customHeight="false" outlineLevel="0" collapsed="false">
      <c r="A330" s="1"/>
    </row>
    <row r="331" customFormat="false" ht="13.8" hidden="false" customHeight="false" outlineLevel="0" collapsed="false">
      <c r="A331" s="1"/>
    </row>
    <row r="332" customFormat="false" ht="13.8" hidden="false" customHeight="false" outlineLevel="0" collapsed="false">
      <c r="A332" s="1"/>
    </row>
    <row r="333" customFormat="false" ht="13.8" hidden="false" customHeight="false" outlineLevel="0" collapsed="false">
      <c r="A333" s="1"/>
    </row>
    <row r="334" customFormat="false" ht="13.8" hidden="false" customHeight="false" outlineLevel="0" collapsed="false">
      <c r="A334" s="1"/>
    </row>
    <row r="335" customFormat="false" ht="13.8" hidden="false" customHeight="false" outlineLevel="0" collapsed="false">
      <c r="A335" s="1"/>
    </row>
    <row r="336" customFormat="false" ht="13.8" hidden="false" customHeight="false" outlineLevel="0" collapsed="false">
      <c r="A336" s="1"/>
    </row>
    <row r="337" customFormat="false" ht="13.8" hidden="false" customHeight="false" outlineLevel="0" collapsed="false">
      <c r="A337" s="1"/>
    </row>
    <row r="338" customFormat="false" ht="13.8" hidden="false" customHeight="false" outlineLevel="0" collapsed="false">
      <c r="A338" s="1"/>
    </row>
    <row r="339" customFormat="false" ht="13.8" hidden="false" customHeight="false" outlineLevel="0" collapsed="false">
      <c r="A339" s="1"/>
    </row>
    <row r="340" customFormat="false" ht="13.8" hidden="false" customHeight="false" outlineLevel="0" collapsed="false">
      <c r="A340" s="1"/>
    </row>
    <row r="341" customFormat="false" ht="13.8" hidden="false" customHeight="false" outlineLevel="0" collapsed="false">
      <c r="A341" s="1"/>
    </row>
    <row r="342" customFormat="false" ht="13.8" hidden="false" customHeight="false" outlineLevel="0" collapsed="false">
      <c r="A342" s="1"/>
    </row>
    <row r="343" customFormat="false" ht="13.8" hidden="false" customHeight="false" outlineLevel="0" collapsed="false">
      <c r="A343" s="1"/>
    </row>
    <row r="344" customFormat="false" ht="13.8" hidden="false" customHeight="false" outlineLevel="0" collapsed="false">
      <c r="A344" s="1"/>
    </row>
    <row r="345" customFormat="false" ht="13.8" hidden="false" customHeight="false" outlineLevel="0" collapsed="false">
      <c r="A345" s="1"/>
    </row>
    <row r="346" customFormat="false" ht="13.8" hidden="false" customHeight="false" outlineLevel="0" collapsed="false">
      <c r="A346" s="1"/>
    </row>
    <row r="347" customFormat="false" ht="13.8" hidden="false" customHeight="false" outlineLevel="0" collapsed="false">
      <c r="A347" s="1"/>
    </row>
    <row r="348" customFormat="false" ht="13.8" hidden="false" customHeight="false" outlineLevel="0" collapsed="false">
      <c r="A348" s="1"/>
    </row>
    <row r="349" customFormat="false" ht="13.8" hidden="false" customHeight="false" outlineLevel="0" collapsed="false">
      <c r="A349" s="1"/>
    </row>
    <row r="350" customFormat="false" ht="13.8" hidden="false" customHeight="false" outlineLevel="0" collapsed="false">
      <c r="A350" s="1"/>
    </row>
    <row r="351" customFormat="false" ht="13.8" hidden="false" customHeight="false" outlineLevel="0" collapsed="false">
      <c r="A351" s="1"/>
    </row>
    <row r="352" customFormat="false" ht="13.8" hidden="false" customHeight="false" outlineLevel="0" collapsed="false">
      <c r="A352" s="1"/>
    </row>
    <row r="353" customFormat="false" ht="13.8" hidden="false" customHeight="false" outlineLevel="0" collapsed="false">
      <c r="A353" s="1"/>
    </row>
    <row r="354" customFormat="false" ht="13.8" hidden="false" customHeight="false" outlineLevel="0" collapsed="false">
      <c r="A354" s="1"/>
    </row>
    <row r="355" customFormat="false" ht="13.8" hidden="false" customHeight="false" outlineLevel="0" collapsed="false">
      <c r="A355" s="1"/>
    </row>
    <row r="356" customFormat="false" ht="13.8" hidden="false" customHeight="false" outlineLevel="0" collapsed="false">
      <c r="A356" s="1"/>
    </row>
    <row r="357" customFormat="false" ht="13.8" hidden="false" customHeight="false" outlineLevel="0" collapsed="false">
      <c r="A357" s="1"/>
    </row>
    <row r="358" customFormat="false" ht="13.8" hidden="false" customHeight="false" outlineLevel="0" collapsed="false">
      <c r="A358" s="1"/>
    </row>
    <row r="359" customFormat="false" ht="13.8" hidden="false" customHeight="false" outlineLevel="0" collapsed="false">
      <c r="A359" s="1"/>
    </row>
    <row r="360" customFormat="false" ht="13.8" hidden="false" customHeight="false" outlineLevel="0" collapsed="false">
      <c r="A360" s="1"/>
    </row>
    <row r="361" customFormat="false" ht="13.8" hidden="false" customHeight="false" outlineLevel="0" collapsed="false">
      <c r="A361" s="1"/>
    </row>
    <row r="362" customFormat="false" ht="13.8" hidden="false" customHeight="false" outlineLevel="0" collapsed="false">
      <c r="A362" s="1"/>
    </row>
    <row r="363" customFormat="false" ht="13.8" hidden="false" customHeight="false" outlineLevel="0" collapsed="false">
      <c r="A363" s="1"/>
    </row>
    <row r="364" customFormat="false" ht="13.8" hidden="false" customHeight="false" outlineLevel="0" collapsed="false">
      <c r="A364" s="1"/>
    </row>
    <row r="365" customFormat="false" ht="13.8" hidden="false" customHeight="false" outlineLevel="0" collapsed="false">
      <c r="A365" s="1"/>
    </row>
    <row r="366" customFormat="false" ht="13.8" hidden="false" customHeight="false" outlineLevel="0" collapsed="false">
      <c r="A366" s="1"/>
    </row>
    <row r="367" customFormat="false" ht="13.8" hidden="false" customHeight="false" outlineLevel="0" collapsed="false">
      <c r="A367" s="1"/>
    </row>
    <row r="368" customFormat="false" ht="13.8" hidden="false" customHeight="false" outlineLevel="0" collapsed="false">
      <c r="A368" s="1"/>
    </row>
    <row r="369" customFormat="false" ht="13.8" hidden="false" customHeight="false" outlineLevel="0" collapsed="false">
      <c r="A369" s="1"/>
    </row>
    <row r="370" customFormat="false" ht="13.8" hidden="false" customHeight="false" outlineLevel="0" collapsed="false">
      <c r="A370" s="1"/>
    </row>
    <row r="371" customFormat="false" ht="13.8" hidden="false" customHeight="false" outlineLevel="0" collapsed="false">
      <c r="A371" s="1"/>
    </row>
    <row r="372" customFormat="false" ht="13.8" hidden="false" customHeight="false" outlineLevel="0" collapsed="false">
      <c r="A372" s="1"/>
    </row>
    <row r="373" customFormat="false" ht="13.8" hidden="false" customHeight="false" outlineLevel="0" collapsed="false">
      <c r="A373" s="1"/>
    </row>
    <row r="374" customFormat="false" ht="13.8" hidden="false" customHeight="false" outlineLevel="0" collapsed="false">
      <c r="A374" s="1"/>
    </row>
    <row r="375" customFormat="false" ht="13.8" hidden="false" customHeight="false" outlineLevel="0" collapsed="false">
      <c r="A375" s="1"/>
    </row>
    <row r="376" customFormat="false" ht="13.8" hidden="false" customHeight="false" outlineLevel="0" collapsed="false">
      <c r="A376" s="1"/>
    </row>
    <row r="377" customFormat="false" ht="13.8" hidden="false" customHeight="false" outlineLevel="0" collapsed="false">
      <c r="A377" s="1"/>
    </row>
    <row r="378" customFormat="false" ht="13.8" hidden="false" customHeight="false" outlineLevel="0" collapsed="false">
      <c r="A378" s="1"/>
    </row>
    <row r="379" customFormat="false" ht="13.8" hidden="false" customHeight="false" outlineLevel="0" collapsed="false">
      <c r="A379" s="1"/>
    </row>
    <row r="380" customFormat="false" ht="13.8" hidden="false" customHeight="false" outlineLevel="0" collapsed="false">
      <c r="A380" s="1"/>
    </row>
    <row r="381" customFormat="false" ht="13.8" hidden="false" customHeight="false" outlineLevel="0" collapsed="false">
      <c r="A381" s="1"/>
    </row>
    <row r="382" customFormat="false" ht="13.8" hidden="false" customHeight="false" outlineLevel="0" collapsed="false">
      <c r="A382" s="1"/>
    </row>
    <row r="383" customFormat="false" ht="13.8" hidden="false" customHeight="false" outlineLevel="0" collapsed="false">
      <c r="A383" s="1"/>
    </row>
    <row r="384" customFormat="false" ht="13.8" hidden="false" customHeight="false" outlineLevel="0" collapsed="false">
      <c r="A384" s="1"/>
    </row>
    <row r="385" customFormat="false" ht="13.8" hidden="false" customHeight="false" outlineLevel="0" collapsed="false">
      <c r="A385" s="1"/>
    </row>
    <row r="386" customFormat="false" ht="13.8" hidden="false" customHeight="false" outlineLevel="0" collapsed="false">
      <c r="A386" s="1"/>
    </row>
    <row r="387" customFormat="false" ht="13.8" hidden="false" customHeight="false" outlineLevel="0" collapsed="false">
      <c r="A387" s="1"/>
    </row>
    <row r="388" customFormat="false" ht="13.8" hidden="false" customHeight="false" outlineLevel="0" collapsed="false">
      <c r="A388" s="1"/>
    </row>
    <row r="389" customFormat="false" ht="13.8" hidden="false" customHeight="false" outlineLevel="0" collapsed="false">
      <c r="A389" s="1"/>
    </row>
    <row r="390" customFormat="false" ht="13.8" hidden="false" customHeight="false" outlineLevel="0" collapsed="false">
      <c r="A390" s="1"/>
    </row>
    <row r="391" customFormat="false" ht="13.8" hidden="false" customHeight="false" outlineLevel="0" collapsed="false">
      <c r="A391" s="1"/>
    </row>
    <row r="392" customFormat="false" ht="13.8" hidden="false" customHeight="false" outlineLevel="0" collapsed="false">
      <c r="A392" s="1"/>
    </row>
    <row r="393" customFormat="false" ht="13.8" hidden="false" customHeight="false" outlineLevel="0" collapsed="false">
      <c r="A393" s="1"/>
    </row>
    <row r="394" customFormat="false" ht="13.8" hidden="false" customHeight="false" outlineLevel="0" collapsed="false">
      <c r="A394" s="1"/>
    </row>
    <row r="395" customFormat="false" ht="13.8" hidden="false" customHeight="false" outlineLevel="0" collapsed="false">
      <c r="A395" s="1"/>
    </row>
    <row r="396" customFormat="false" ht="13.8" hidden="false" customHeight="false" outlineLevel="0" collapsed="false">
      <c r="A396" s="1"/>
    </row>
    <row r="397" customFormat="false" ht="13.8" hidden="false" customHeight="false" outlineLevel="0" collapsed="false">
      <c r="A397" s="1"/>
    </row>
    <row r="398" customFormat="false" ht="13.8" hidden="false" customHeight="false" outlineLevel="0" collapsed="false">
      <c r="A398" s="1"/>
    </row>
    <row r="399" customFormat="false" ht="13.8" hidden="false" customHeight="false" outlineLevel="0" collapsed="false">
      <c r="A399" s="1"/>
    </row>
    <row r="400" customFormat="false" ht="13.8" hidden="false" customHeight="false" outlineLevel="0" collapsed="false">
      <c r="A400" s="1"/>
    </row>
    <row r="401" customFormat="false" ht="13.8" hidden="false" customHeight="false" outlineLevel="0" collapsed="false">
      <c r="A401" s="1"/>
    </row>
    <row r="402" customFormat="false" ht="13.8" hidden="false" customHeight="false" outlineLevel="0" collapsed="false">
      <c r="A402" s="1"/>
    </row>
    <row r="403" customFormat="false" ht="13.8" hidden="false" customHeight="false" outlineLevel="0" collapsed="false">
      <c r="A403" s="1"/>
    </row>
    <row r="404" customFormat="false" ht="13.8" hidden="false" customHeight="false" outlineLevel="0" collapsed="false">
      <c r="A404" s="1"/>
    </row>
    <row r="405" customFormat="false" ht="13.8" hidden="false" customHeight="false" outlineLevel="0" collapsed="false">
      <c r="A405" s="1"/>
    </row>
    <row r="406" customFormat="false" ht="13.8" hidden="false" customHeight="false" outlineLevel="0" collapsed="false">
      <c r="A406" s="1"/>
    </row>
    <row r="407" customFormat="false" ht="13.8" hidden="false" customHeight="false" outlineLevel="0" collapsed="false">
      <c r="A407" s="1"/>
    </row>
    <row r="408" customFormat="false" ht="13.8" hidden="false" customHeight="false" outlineLevel="0" collapsed="false">
      <c r="A408" s="1"/>
    </row>
    <row r="409" customFormat="false" ht="13.8" hidden="false" customHeight="false" outlineLevel="0" collapsed="false">
      <c r="A409" s="1"/>
    </row>
    <row r="410" customFormat="false" ht="13.8" hidden="false" customHeight="false" outlineLevel="0" collapsed="false">
      <c r="A410" s="1"/>
    </row>
    <row r="411" customFormat="false" ht="13.8" hidden="false" customHeight="false" outlineLevel="0" collapsed="false">
      <c r="A411" s="1"/>
    </row>
    <row r="412" customFormat="false" ht="13.8" hidden="false" customHeight="false" outlineLevel="0" collapsed="false">
      <c r="A412" s="1"/>
    </row>
    <row r="413" customFormat="false" ht="13.8" hidden="false" customHeight="false" outlineLevel="0" collapsed="false">
      <c r="A413" s="1"/>
    </row>
    <row r="414" customFormat="false" ht="13.8" hidden="false" customHeight="false" outlineLevel="0" collapsed="false">
      <c r="A414" s="1"/>
    </row>
    <row r="415" customFormat="false" ht="13.8" hidden="false" customHeight="false" outlineLevel="0" collapsed="false">
      <c r="A415" s="1"/>
    </row>
    <row r="416" customFormat="false" ht="13.8" hidden="false" customHeight="false" outlineLevel="0" collapsed="false">
      <c r="A416" s="1"/>
    </row>
    <row r="417" customFormat="false" ht="13.8" hidden="false" customHeight="false" outlineLevel="0" collapsed="false">
      <c r="A417" s="1"/>
    </row>
    <row r="418" customFormat="false" ht="13.8" hidden="false" customHeight="false" outlineLevel="0" collapsed="false">
      <c r="A418" s="1"/>
    </row>
    <row r="419" customFormat="false" ht="13.8" hidden="false" customHeight="false" outlineLevel="0" collapsed="false">
      <c r="A419" s="1"/>
    </row>
    <row r="420" customFormat="false" ht="13.8" hidden="false" customHeight="false" outlineLevel="0" collapsed="false">
      <c r="A420" s="1"/>
    </row>
    <row r="421" customFormat="false" ht="13.8" hidden="false" customHeight="false" outlineLevel="0" collapsed="false">
      <c r="A421" s="1"/>
    </row>
    <row r="422" customFormat="false" ht="13.8" hidden="false" customHeight="false" outlineLevel="0" collapsed="false">
      <c r="A422" s="1"/>
    </row>
    <row r="423" customFormat="false" ht="13.8" hidden="false" customHeight="false" outlineLevel="0" collapsed="false">
      <c r="A423" s="1"/>
    </row>
    <row r="424" customFormat="false" ht="13.8" hidden="false" customHeight="false" outlineLevel="0" collapsed="false">
      <c r="A424" s="1"/>
    </row>
    <row r="425" customFormat="false" ht="13.8" hidden="false" customHeight="false" outlineLevel="0" collapsed="false">
      <c r="A425" s="1"/>
    </row>
    <row r="426" customFormat="false" ht="13.8" hidden="false" customHeight="false" outlineLevel="0" collapsed="false">
      <c r="A426" s="1"/>
    </row>
    <row r="427" customFormat="false" ht="13.8" hidden="false" customHeight="false" outlineLevel="0" collapsed="false">
      <c r="A427" s="1"/>
    </row>
    <row r="428" customFormat="false" ht="13.8" hidden="false" customHeight="false" outlineLevel="0" collapsed="false">
      <c r="A428" s="1"/>
    </row>
    <row r="429" customFormat="false" ht="13.8" hidden="false" customHeight="false" outlineLevel="0" collapsed="false">
      <c r="A429" s="1"/>
    </row>
    <row r="430" customFormat="false" ht="13.8" hidden="false" customHeight="false" outlineLevel="0" collapsed="false">
      <c r="A430" s="1"/>
    </row>
    <row r="431" customFormat="false" ht="13.8" hidden="false" customHeight="false" outlineLevel="0" collapsed="false">
      <c r="A431" s="1"/>
    </row>
    <row r="432" customFormat="false" ht="13.8" hidden="false" customHeight="false" outlineLevel="0" collapsed="false">
      <c r="A432" s="1"/>
    </row>
    <row r="433" customFormat="false" ht="13.8" hidden="false" customHeight="false" outlineLevel="0" collapsed="false">
      <c r="A433" s="1"/>
    </row>
    <row r="434" customFormat="false" ht="13.8" hidden="false" customHeight="false" outlineLevel="0" collapsed="false">
      <c r="A434" s="1"/>
    </row>
    <row r="435" customFormat="false" ht="13.8" hidden="false" customHeight="false" outlineLevel="0" collapsed="false">
      <c r="A435" s="1"/>
    </row>
    <row r="436" customFormat="false" ht="13.8" hidden="false" customHeight="false" outlineLevel="0" collapsed="false">
      <c r="A436" s="1"/>
    </row>
    <row r="437" customFormat="false" ht="13.8" hidden="false" customHeight="false" outlineLevel="0" collapsed="false">
      <c r="A437" s="1"/>
    </row>
    <row r="438" customFormat="false" ht="13.8" hidden="false" customHeight="false" outlineLevel="0" collapsed="false">
      <c r="A438" s="1"/>
    </row>
    <row r="439" customFormat="false" ht="13.8" hidden="false" customHeight="false" outlineLevel="0" collapsed="false">
      <c r="A439" s="1"/>
    </row>
    <row r="440" customFormat="false" ht="13.8" hidden="false" customHeight="false" outlineLevel="0" collapsed="false">
      <c r="A440" s="1"/>
    </row>
    <row r="441" customFormat="false" ht="13.8" hidden="false" customHeight="false" outlineLevel="0" collapsed="false">
      <c r="A441" s="1"/>
    </row>
    <row r="442" customFormat="false" ht="13.8" hidden="false" customHeight="false" outlineLevel="0" collapsed="false">
      <c r="A442" s="1"/>
    </row>
    <row r="443" customFormat="false" ht="13.8" hidden="false" customHeight="false" outlineLevel="0" collapsed="false">
      <c r="A443" s="1"/>
    </row>
    <row r="444" customFormat="false" ht="13.8" hidden="false" customHeight="false" outlineLevel="0" collapsed="false">
      <c r="A444" s="1"/>
    </row>
    <row r="445" customFormat="false" ht="13.8" hidden="false" customHeight="false" outlineLevel="0" collapsed="false">
      <c r="A445" s="1"/>
    </row>
    <row r="446" customFormat="false" ht="13.8" hidden="false" customHeight="false" outlineLevel="0" collapsed="false">
      <c r="A446" s="1"/>
    </row>
    <row r="447" customFormat="false" ht="13.8" hidden="false" customHeight="false" outlineLevel="0" collapsed="false">
      <c r="A447" s="1"/>
    </row>
    <row r="448" customFormat="false" ht="13.8" hidden="false" customHeight="false" outlineLevel="0" collapsed="false">
      <c r="A448" s="1"/>
    </row>
    <row r="449" customFormat="false" ht="13.8" hidden="false" customHeight="false" outlineLevel="0" collapsed="false">
      <c r="A449" s="1"/>
    </row>
    <row r="450" customFormat="false" ht="13.8" hidden="false" customHeight="false" outlineLevel="0" collapsed="false">
      <c r="A450" s="1"/>
    </row>
    <row r="451" customFormat="false" ht="13.8" hidden="false" customHeight="false" outlineLevel="0" collapsed="false">
      <c r="A451" s="1"/>
    </row>
    <row r="452" customFormat="false" ht="13.8" hidden="false" customHeight="false" outlineLevel="0" collapsed="false">
      <c r="A452" s="1"/>
    </row>
    <row r="453" customFormat="false" ht="13.8" hidden="false" customHeight="false" outlineLevel="0" collapsed="false">
      <c r="A453" s="1"/>
    </row>
    <row r="454" customFormat="false" ht="13.8" hidden="false" customHeight="false" outlineLevel="0" collapsed="false">
      <c r="A454" s="1"/>
    </row>
    <row r="455" customFormat="false" ht="13.8" hidden="false" customHeight="false" outlineLevel="0" collapsed="false">
      <c r="A455" s="1"/>
    </row>
    <row r="456" customFormat="false" ht="13.8" hidden="false" customHeight="false" outlineLevel="0" collapsed="false">
      <c r="A456" s="1"/>
    </row>
    <row r="457" customFormat="false" ht="13.8" hidden="false" customHeight="false" outlineLevel="0" collapsed="false">
      <c r="A457" s="1"/>
    </row>
    <row r="458" customFormat="false" ht="13.8" hidden="false" customHeight="false" outlineLevel="0" collapsed="false">
      <c r="A458" s="1"/>
    </row>
    <row r="459" customFormat="false" ht="13.8" hidden="false" customHeight="false" outlineLevel="0" collapsed="false">
      <c r="A459" s="1"/>
    </row>
    <row r="460" customFormat="false" ht="13.8" hidden="false" customHeight="false" outlineLevel="0" collapsed="false">
      <c r="A460" s="1"/>
    </row>
    <row r="461" customFormat="false" ht="13.8" hidden="false" customHeight="false" outlineLevel="0" collapsed="false">
      <c r="A461" s="1"/>
    </row>
    <row r="462" customFormat="false" ht="13.8" hidden="false" customHeight="false" outlineLevel="0" collapsed="false">
      <c r="A462" s="1"/>
    </row>
    <row r="463" customFormat="false" ht="13.8" hidden="false" customHeight="false" outlineLevel="0" collapsed="false">
      <c r="A463" s="1"/>
    </row>
    <row r="464" customFormat="false" ht="13.8" hidden="false" customHeight="false" outlineLevel="0" collapsed="false">
      <c r="A464" s="1"/>
    </row>
    <row r="465" customFormat="false" ht="13.8" hidden="false" customHeight="false" outlineLevel="0" collapsed="false">
      <c r="A465" s="1"/>
    </row>
    <row r="466" customFormat="false" ht="13.8" hidden="false" customHeight="false" outlineLevel="0" collapsed="false">
      <c r="A466" s="1"/>
    </row>
    <row r="467" customFormat="false" ht="13.8" hidden="false" customHeight="false" outlineLevel="0" collapsed="false">
      <c r="A467" s="1"/>
    </row>
    <row r="468" customFormat="false" ht="13.8" hidden="false" customHeight="false" outlineLevel="0" collapsed="false">
      <c r="A468" s="1"/>
    </row>
    <row r="469" customFormat="false" ht="13.8" hidden="false" customHeight="false" outlineLevel="0" collapsed="false">
      <c r="A469" s="1"/>
    </row>
    <row r="470" customFormat="false" ht="13.8" hidden="false" customHeight="false" outlineLevel="0" collapsed="false">
      <c r="A470" s="1"/>
    </row>
    <row r="471" customFormat="false" ht="13.8" hidden="false" customHeight="false" outlineLevel="0" collapsed="false">
      <c r="A471" s="1"/>
    </row>
    <row r="472" customFormat="false" ht="13.8" hidden="false" customHeight="false" outlineLevel="0" collapsed="false">
      <c r="A472" s="1"/>
    </row>
    <row r="473" customFormat="false" ht="13.8" hidden="false" customHeight="false" outlineLevel="0" collapsed="false">
      <c r="A473" s="1"/>
    </row>
    <row r="474" customFormat="false" ht="13.8" hidden="false" customHeight="false" outlineLevel="0" collapsed="false">
      <c r="A474" s="1"/>
    </row>
    <row r="475" customFormat="false" ht="13.8" hidden="false" customHeight="false" outlineLevel="0" collapsed="false">
      <c r="A475" s="1"/>
    </row>
    <row r="476" customFormat="false" ht="13.8" hidden="false" customHeight="false" outlineLevel="0" collapsed="false">
      <c r="A476" s="1"/>
    </row>
    <row r="477" customFormat="false" ht="13.8" hidden="false" customHeight="false" outlineLevel="0" collapsed="false">
      <c r="A477" s="1"/>
    </row>
    <row r="478" customFormat="false" ht="13.8" hidden="false" customHeight="false" outlineLevel="0" collapsed="false">
      <c r="A478" s="1"/>
    </row>
    <row r="479" customFormat="false" ht="13.8" hidden="false" customHeight="false" outlineLevel="0" collapsed="false">
      <c r="A479" s="1"/>
    </row>
    <row r="480" customFormat="false" ht="13.8" hidden="false" customHeight="false" outlineLevel="0" collapsed="false">
      <c r="A480" s="1"/>
    </row>
    <row r="481" customFormat="false" ht="13.8" hidden="false" customHeight="false" outlineLevel="0" collapsed="false">
      <c r="A481" s="1"/>
    </row>
    <row r="482" customFormat="false" ht="13.8" hidden="false" customHeight="false" outlineLevel="0" collapsed="false">
      <c r="A482" s="1"/>
    </row>
    <row r="483" customFormat="false" ht="13.8" hidden="false" customHeight="false" outlineLevel="0" collapsed="false">
      <c r="A483" s="1"/>
    </row>
    <row r="484" customFormat="false" ht="13.8" hidden="false" customHeight="false" outlineLevel="0" collapsed="false">
      <c r="A484" s="1"/>
    </row>
    <row r="485" customFormat="false" ht="13.8" hidden="false" customHeight="false" outlineLevel="0" collapsed="false">
      <c r="A485" s="1"/>
    </row>
    <row r="486" customFormat="false" ht="13.8" hidden="false" customHeight="false" outlineLevel="0" collapsed="false">
      <c r="A486" s="1"/>
    </row>
    <row r="487" customFormat="false" ht="13.8" hidden="false" customHeight="false" outlineLevel="0" collapsed="false">
      <c r="A487" s="1"/>
    </row>
    <row r="488" customFormat="false" ht="13.8" hidden="false" customHeight="false" outlineLevel="0" collapsed="false">
      <c r="A488" s="1"/>
    </row>
    <row r="489" customFormat="false" ht="13.8" hidden="false" customHeight="false" outlineLevel="0" collapsed="false">
      <c r="A489" s="1"/>
    </row>
    <row r="490" customFormat="false" ht="13.8" hidden="false" customHeight="false" outlineLevel="0" collapsed="false">
      <c r="A490" s="1"/>
    </row>
    <row r="491" customFormat="false" ht="13.8" hidden="false" customHeight="false" outlineLevel="0" collapsed="false">
      <c r="A491" s="1"/>
    </row>
    <row r="492" customFormat="false" ht="13.8" hidden="false" customHeight="false" outlineLevel="0" collapsed="false">
      <c r="A492" s="1"/>
    </row>
    <row r="493" customFormat="false" ht="13.8" hidden="false" customHeight="false" outlineLevel="0" collapsed="false">
      <c r="A493" s="1"/>
    </row>
    <row r="494" customFormat="false" ht="13.8" hidden="false" customHeight="false" outlineLevel="0" collapsed="false">
      <c r="A494" s="1"/>
    </row>
    <row r="495" customFormat="false" ht="13.8" hidden="false" customHeight="false" outlineLevel="0" collapsed="false">
      <c r="A495" s="1"/>
    </row>
    <row r="496" customFormat="false" ht="13.8" hidden="false" customHeight="false" outlineLevel="0" collapsed="false">
      <c r="A496" s="1"/>
    </row>
    <row r="497" customFormat="false" ht="13.8" hidden="false" customHeight="false" outlineLevel="0" collapsed="false">
      <c r="A497" s="1"/>
    </row>
    <row r="498" customFormat="false" ht="13.8" hidden="false" customHeight="false" outlineLevel="0" collapsed="false">
      <c r="A498" s="1"/>
    </row>
    <row r="499" customFormat="false" ht="13.8" hidden="false" customHeight="false" outlineLevel="0" collapsed="false">
      <c r="A499" s="1"/>
    </row>
    <row r="500" customFormat="false" ht="13.8" hidden="false" customHeight="false" outlineLevel="0" collapsed="false">
      <c r="A500" s="1"/>
    </row>
    <row r="501" customFormat="false" ht="13.8" hidden="false" customHeight="false" outlineLevel="0" collapsed="false">
      <c r="A501" s="1"/>
    </row>
    <row r="502" customFormat="false" ht="13.8" hidden="false" customHeight="false" outlineLevel="0" collapsed="false">
      <c r="A502" s="1"/>
    </row>
    <row r="503" customFormat="false" ht="13.8" hidden="false" customHeight="false" outlineLevel="0" collapsed="false">
      <c r="A503" s="1"/>
    </row>
    <row r="504" customFormat="false" ht="13.8" hidden="false" customHeight="false" outlineLevel="0" collapsed="false">
      <c r="A504" s="1"/>
    </row>
    <row r="505" customFormat="false" ht="13.8" hidden="false" customHeight="false" outlineLevel="0" collapsed="false">
      <c r="A505" s="1"/>
    </row>
    <row r="506" customFormat="false" ht="13.8" hidden="false" customHeight="false" outlineLevel="0" collapsed="false">
      <c r="A506" s="1"/>
    </row>
    <row r="507" customFormat="false" ht="13.8" hidden="false" customHeight="false" outlineLevel="0" collapsed="false">
      <c r="A507" s="1"/>
    </row>
    <row r="508" customFormat="false" ht="13.8" hidden="false" customHeight="false" outlineLevel="0" collapsed="false">
      <c r="A508" s="1"/>
    </row>
    <row r="509" customFormat="false" ht="13.8" hidden="false" customHeight="false" outlineLevel="0" collapsed="false">
      <c r="A509" s="1"/>
    </row>
    <row r="510" customFormat="false" ht="13.8" hidden="false" customHeight="false" outlineLevel="0" collapsed="false">
      <c r="A510" s="1"/>
    </row>
    <row r="511" customFormat="false" ht="13.8" hidden="false" customHeight="false" outlineLevel="0" collapsed="false">
      <c r="A511" s="1"/>
    </row>
    <row r="512" customFormat="false" ht="13.8" hidden="false" customHeight="false" outlineLevel="0" collapsed="false">
      <c r="A512" s="1"/>
    </row>
    <row r="513" customFormat="false" ht="13.8" hidden="false" customHeight="false" outlineLevel="0" collapsed="false">
      <c r="A513" s="1"/>
    </row>
    <row r="514" customFormat="false" ht="13.8" hidden="false" customHeight="false" outlineLevel="0" collapsed="false">
      <c r="A514" s="1"/>
    </row>
    <row r="515" customFormat="false" ht="13.8" hidden="false" customHeight="false" outlineLevel="0" collapsed="false">
      <c r="A515" s="1"/>
    </row>
    <row r="516" customFormat="false" ht="13.8" hidden="false" customHeight="false" outlineLevel="0" collapsed="false">
      <c r="A516" s="1"/>
    </row>
    <row r="517" customFormat="false" ht="13.8" hidden="false" customHeight="false" outlineLevel="0" collapsed="false">
      <c r="A517" s="1"/>
    </row>
    <row r="518" customFormat="false" ht="13.8" hidden="false" customHeight="false" outlineLevel="0" collapsed="false">
      <c r="A518" s="1"/>
    </row>
    <row r="519" customFormat="false" ht="13.8" hidden="false" customHeight="false" outlineLevel="0" collapsed="false">
      <c r="A519" s="1"/>
    </row>
    <row r="520" customFormat="false" ht="13.8" hidden="false" customHeight="false" outlineLevel="0" collapsed="false">
      <c r="A520" s="1"/>
    </row>
    <row r="521" customFormat="false" ht="13.8" hidden="false" customHeight="false" outlineLevel="0" collapsed="false">
      <c r="A521" s="1"/>
    </row>
    <row r="522" customFormat="false" ht="13.8" hidden="false" customHeight="false" outlineLevel="0" collapsed="false">
      <c r="A522" s="1"/>
    </row>
    <row r="523" customFormat="false" ht="13.8" hidden="false" customHeight="false" outlineLevel="0" collapsed="false">
      <c r="A523" s="1"/>
    </row>
    <row r="524" customFormat="false" ht="13.8" hidden="false" customHeight="false" outlineLevel="0" collapsed="false">
      <c r="A524" s="1"/>
    </row>
    <row r="525" customFormat="false" ht="13.8" hidden="false" customHeight="false" outlineLevel="0" collapsed="false">
      <c r="A525" s="1"/>
    </row>
    <row r="526" customFormat="false" ht="13.8" hidden="false" customHeight="false" outlineLevel="0" collapsed="false">
      <c r="A526" s="1"/>
    </row>
    <row r="527" customFormat="false" ht="13.8" hidden="false" customHeight="false" outlineLevel="0" collapsed="false">
      <c r="A527" s="1"/>
    </row>
    <row r="528" customFormat="false" ht="13.8" hidden="false" customHeight="false" outlineLevel="0" collapsed="false">
      <c r="A528" s="1"/>
    </row>
    <row r="529" customFormat="false" ht="13.8" hidden="false" customHeight="false" outlineLevel="0" collapsed="false">
      <c r="A529" s="1"/>
    </row>
    <row r="530" customFormat="false" ht="13.8" hidden="false" customHeight="false" outlineLevel="0" collapsed="false">
      <c r="A530" s="1"/>
    </row>
    <row r="531" customFormat="false" ht="13.8" hidden="false" customHeight="false" outlineLevel="0" collapsed="false">
      <c r="A531" s="1"/>
    </row>
    <row r="532" customFormat="false" ht="13.8" hidden="false" customHeight="false" outlineLevel="0" collapsed="false">
      <c r="A532" s="1"/>
    </row>
    <row r="533" customFormat="false" ht="13.8" hidden="false" customHeight="false" outlineLevel="0" collapsed="false">
      <c r="A533" s="1"/>
    </row>
    <row r="534" customFormat="false" ht="13.8" hidden="false" customHeight="false" outlineLevel="0" collapsed="false">
      <c r="A534" s="1"/>
    </row>
    <row r="535" customFormat="false" ht="13.8" hidden="false" customHeight="false" outlineLevel="0" collapsed="false">
      <c r="A535" s="1"/>
    </row>
    <row r="536" customFormat="false" ht="13.8" hidden="false" customHeight="false" outlineLevel="0" collapsed="false">
      <c r="A536" s="1"/>
    </row>
    <row r="537" customFormat="false" ht="13.8" hidden="false" customHeight="false" outlineLevel="0" collapsed="false">
      <c r="A537" s="1"/>
    </row>
    <row r="538" customFormat="false" ht="13.8" hidden="false" customHeight="false" outlineLevel="0" collapsed="false">
      <c r="A538" s="1"/>
    </row>
    <row r="539" customFormat="false" ht="13.8" hidden="false" customHeight="false" outlineLevel="0" collapsed="false">
      <c r="A539" s="1"/>
    </row>
    <row r="540" customFormat="false" ht="13.8" hidden="false" customHeight="false" outlineLevel="0" collapsed="false">
      <c r="A540" s="1"/>
    </row>
    <row r="541" customFormat="false" ht="13.8" hidden="false" customHeight="false" outlineLevel="0" collapsed="false">
      <c r="A541" s="1"/>
    </row>
    <row r="542" customFormat="false" ht="13.8" hidden="false" customHeight="false" outlineLevel="0" collapsed="false">
      <c r="A542" s="1"/>
    </row>
    <row r="543" customFormat="false" ht="13.8" hidden="false" customHeight="false" outlineLevel="0" collapsed="false">
      <c r="A543" s="1"/>
    </row>
    <row r="544" customFormat="false" ht="13.8" hidden="false" customHeight="false" outlineLevel="0" collapsed="false">
      <c r="A544" s="1"/>
    </row>
    <row r="545" customFormat="false" ht="13.8" hidden="false" customHeight="false" outlineLevel="0" collapsed="false">
      <c r="A545" s="1"/>
    </row>
    <row r="546" customFormat="false" ht="13.8" hidden="false" customHeight="false" outlineLevel="0" collapsed="false">
      <c r="A546" s="1"/>
    </row>
    <row r="547" customFormat="false" ht="13.8" hidden="false" customHeight="false" outlineLevel="0" collapsed="false">
      <c r="A547" s="1"/>
    </row>
    <row r="548" customFormat="false" ht="13.8" hidden="false" customHeight="false" outlineLevel="0" collapsed="false">
      <c r="A548" s="1"/>
    </row>
    <row r="549" customFormat="false" ht="13.8" hidden="false" customHeight="false" outlineLevel="0" collapsed="false">
      <c r="A549" s="1"/>
    </row>
    <row r="550" customFormat="false" ht="13.8" hidden="false" customHeight="false" outlineLevel="0" collapsed="false">
      <c r="A550" s="1"/>
    </row>
    <row r="551" customFormat="false" ht="13.8" hidden="false" customHeight="false" outlineLevel="0" collapsed="false">
      <c r="A551" s="1"/>
    </row>
    <row r="552" customFormat="false" ht="13.8" hidden="false" customHeight="false" outlineLevel="0" collapsed="false">
      <c r="A552" s="1"/>
    </row>
    <row r="553" customFormat="false" ht="13.8" hidden="false" customHeight="false" outlineLevel="0" collapsed="false">
      <c r="A553" s="1"/>
    </row>
    <row r="554" customFormat="false" ht="13.8" hidden="false" customHeight="false" outlineLevel="0" collapsed="false">
      <c r="A554" s="1"/>
    </row>
    <row r="555" customFormat="false" ht="13.8" hidden="false" customHeight="false" outlineLevel="0" collapsed="false">
      <c r="A555" s="1"/>
    </row>
    <row r="556" customFormat="false" ht="13.8" hidden="false" customHeight="false" outlineLevel="0" collapsed="false">
      <c r="A556" s="1"/>
    </row>
    <row r="557" customFormat="false" ht="13.8" hidden="false" customHeight="false" outlineLevel="0" collapsed="false">
      <c r="A557" s="1"/>
    </row>
    <row r="558" customFormat="false" ht="13.8" hidden="false" customHeight="false" outlineLevel="0" collapsed="false">
      <c r="A558" s="1"/>
    </row>
    <row r="559" customFormat="false" ht="13.8" hidden="false" customHeight="false" outlineLevel="0" collapsed="false">
      <c r="A559" s="1"/>
    </row>
    <row r="560" customFormat="false" ht="13.8" hidden="false" customHeight="false" outlineLevel="0" collapsed="false">
      <c r="A560" s="1"/>
    </row>
    <row r="561" customFormat="false" ht="13.8" hidden="false" customHeight="false" outlineLevel="0" collapsed="false">
      <c r="A561" s="1"/>
    </row>
    <row r="562" customFormat="false" ht="13.8" hidden="false" customHeight="false" outlineLevel="0" collapsed="false">
      <c r="A562" s="1"/>
    </row>
    <row r="563" customFormat="false" ht="13.8" hidden="false" customHeight="false" outlineLevel="0" collapsed="false">
      <c r="A563" s="1"/>
    </row>
    <row r="564" customFormat="false" ht="13.8" hidden="false" customHeight="false" outlineLevel="0" collapsed="false">
      <c r="A564" s="1"/>
    </row>
    <row r="565" customFormat="false" ht="13.8" hidden="false" customHeight="false" outlineLevel="0" collapsed="false">
      <c r="A565" s="1"/>
    </row>
    <row r="566" customFormat="false" ht="13.8" hidden="false" customHeight="false" outlineLevel="0" collapsed="false">
      <c r="A566" s="1"/>
    </row>
    <row r="567" customFormat="false" ht="13.8" hidden="false" customHeight="false" outlineLevel="0" collapsed="false">
      <c r="A567" s="1"/>
    </row>
    <row r="568" customFormat="false" ht="13.8" hidden="false" customHeight="false" outlineLevel="0" collapsed="false">
      <c r="A568" s="1"/>
    </row>
    <row r="569" customFormat="false" ht="13.8" hidden="false" customHeight="false" outlineLevel="0" collapsed="false">
      <c r="A569" s="1"/>
    </row>
    <row r="570" customFormat="false" ht="13.8" hidden="false" customHeight="false" outlineLevel="0" collapsed="false">
      <c r="A570" s="1"/>
    </row>
    <row r="571" customFormat="false" ht="13.8" hidden="false" customHeight="false" outlineLevel="0" collapsed="false">
      <c r="A571" s="1"/>
    </row>
    <row r="572" customFormat="false" ht="13.8" hidden="false" customHeight="false" outlineLevel="0" collapsed="false">
      <c r="A572" s="1"/>
    </row>
    <row r="573" customFormat="false" ht="13.8" hidden="false" customHeight="false" outlineLevel="0" collapsed="false">
      <c r="A573" s="1"/>
    </row>
    <row r="574" customFormat="false" ht="13.8" hidden="false" customHeight="false" outlineLevel="0" collapsed="false">
      <c r="A574" s="1"/>
    </row>
    <row r="575" customFormat="false" ht="13.8" hidden="false" customHeight="false" outlineLevel="0" collapsed="false">
      <c r="A575" s="1"/>
    </row>
    <row r="576" customFormat="false" ht="13.8" hidden="false" customHeight="false" outlineLevel="0" collapsed="false">
      <c r="A576" s="1"/>
    </row>
    <row r="577" customFormat="false" ht="13.8" hidden="false" customHeight="false" outlineLevel="0" collapsed="false">
      <c r="A577" s="1"/>
    </row>
    <row r="578" customFormat="false" ht="13.8" hidden="false" customHeight="false" outlineLevel="0" collapsed="false">
      <c r="A578" s="1"/>
    </row>
    <row r="579" customFormat="false" ht="13.8" hidden="false" customHeight="false" outlineLevel="0" collapsed="false">
      <c r="A579" s="1"/>
    </row>
    <row r="580" customFormat="false" ht="13.8" hidden="false" customHeight="false" outlineLevel="0" collapsed="false">
      <c r="A580" s="1"/>
    </row>
    <row r="581" customFormat="false" ht="13.8" hidden="false" customHeight="false" outlineLevel="0" collapsed="false">
      <c r="A581" s="1"/>
    </row>
    <row r="582" customFormat="false" ht="13.8" hidden="false" customHeight="false" outlineLevel="0" collapsed="false">
      <c r="A582" s="1"/>
    </row>
    <row r="583" customFormat="false" ht="13.8" hidden="false" customHeight="false" outlineLevel="0" collapsed="false">
      <c r="A583" s="1"/>
    </row>
    <row r="584" customFormat="false" ht="13.8" hidden="false" customHeight="false" outlineLevel="0" collapsed="false">
      <c r="A584" s="1"/>
    </row>
    <row r="585" customFormat="false" ht="13.8" hidden="false" customHeight="false" outlineLevel="0" collapsed="false">
      <c r="A585" s="1"/>
    </row>
    <row r="586" customFormat="false" ht="13.8" hidden="false" customHeight="false" outlineLevel="0" collapsed="false">
      <c r="A586" s="1"/>
    </row>
    <row r="587" customFormat="false" ht="13.8" hidden="false" customHeight="false" outlineLevel="0" collapsed="false">
      <c r="A587" s="1"/>
    </row>
    <row r="588" customFormat="false" ht="13.8" hidden="false" customHeight="false" outlineLevel="0" collapsed="false">
      <c r="A588" s="1"/>
    </row>
    <row r="589" customFormat="false" ht="13.8" hidden="false" customHeight="false" outlineLevel="0" collapsed="false">
      <c r="A589" s="1"/>
    </row>
    <row r="590" customFormat="false" ht="13.8" hidden="false" customHeight="false" outlineLevel="0" collapsed="false">
      <c r="A590" s="1"/>
    </row>
    <row r="591" customFormat="false" ht="13.8" hidden="false" customHeight="false" outlineLevel="0" collapsed="false">
      <c r="A591" s="1"/>
    </row>
    <row r="592" customFormat="false" ht="13.8" hidden="false" customHeight="false" outlineLevel="0" collapsed="false">
      <c r="A592" s="1"/>
    </row>
    <row r="593" customFormat="false" ht="13.8" hidden="false" customHeight="false" outlineLevel="0" collapsed="false">
      <c r="A593" s="1"/>
    </row>
    <row r="594" customFormat="false" ht="13.8" hidden="false" customHeight="false" outlineLevel="0" collapsed="false">
      <c r="A594" s="1"/>
    </row>
    <row r="595" customFormat="false" ht="13.8" hidden="false" customHeight="false" outlineLevel="0" collapsed="false">
      <c r="A595" s="1"/>
    </row>
    <row r="596" customFormat="false" ht="13.8" hidden="false" customHeight="false" outlineLevel="0" collapsed="false">
      <c r="A596" s="1"/>
    </row>
    <row r="597" customFormat="false" ht="13.8" hidden="false" customHeight="false" outlineLevel="0" collapsed="false">
      <c r="A597" s="1"/>
    </row>
    <row r="598" customFormat="false" ht="13.8" hidden="false" customHeight="false" outlineLevel="0" collapsed="false">
      <c r="A598" s="1"/>
    </row>
    <row r="599" customFormat="false" ht="13.8" hidden="false" customHeight="false" outlineLevel="0" collapsed="false">
      <c r="A599" s="1"/>
    </row>
    <row r="600" customFormat="false" ht="13.8" hidden="false" customHeight="false" outlineLevel="0" collapsed="false">
      <c r="A600" s="1"/>
    </row>
    <row r="601" customFormat="false" ht="13.8" hidden="false" customHeight="false" outlineLevel="0" collapsed="false">
      <c r="A601" s="1"/>
    </row>
    <row r="602" customFormat="false" ht="13.8" hidden="false" customHeight="false" outlineLevel="0" collapsed="false">
      <c r="A602" s="1"/>
    </row>
    <row r="603" customFormat="false" ht="13.8" hidden="false" customHeight="false" outlineLevel="0" collapsed="false">
      <c r="A603" s="1"/>
    </row>
    <row r="604" customFormat="false" ht="13.8" hidden="false" customHeight="false" outlineLevel="0" collapsed="false">
      <c r="A604" s="1"/>
    </row>
    <row r="605" customFormat="false" ht="13.8" hidden="false" customHeight="false" outlineLevel="0" collapsed="false">
      <c r="A605" s="1"/>
    </row>
    <row r="606" customFormat="false" ht="13.8" hidden="false" customHeight="false" outlineLevel="0" collapsed="false">
      <c r="A606" s="1"/>
    </row>
    <row r="607" customFormat="false" ht="13.8" hidden="false" customHeight="false" outlineLevel="0" collapsed="false">
      <c r="A607" s="1"/>
    </row>
    <row r="608" customFormat="false" ht="13.8" hidden="false" customHeight="false" outlineLevel="0" collapsed="false">
      <c r="A608" s="1"/>
    </row>
    <row r="609" customFormat="false" ht="13.8" hidden="false" customHeight="false" outlineLevel="0" collapsed="false">
      <c r="A609" s="1"/>
    </row>
    <row r="610" customFormat="false" ht="13.8" hidden="false" customHeight="false" outlineLevel="0" collapsed="false">
      <c r="A610" s="1"/>
    </row>
    <row r="611" customFormat="false" ht="13.8" hidden="false" customHeight="false" outlineLevel="0" collapsed="false">
      <c r="A611" s="1"/>
    </row>
    <row r="612" customFormat="false" ht="13.8" hidden="false" customHeight="false" outlineLevel="0" collapsed="false">
      <c r="A612" s="1"/>
    </row>
    <row r="613" customFormat="false" ht="13.8" hidden="false" customHeight="false" outlineLevel="0" collapsed="false">
      <c r="A613" s="1"/>
    </row>
    <row r="614" customFormat="false" ht="13.8" hidden="false" customHeight="false" outlineLevel="0" collapsed="false">
      <c r="A614" s="1"/>
    </row>
    <row r="615" customFormat="false" ht="13.8" hidden="false" customHeight="false" outlineLevel="0" collapsed="false">
      <c r="A615" s="1"/>
    </row>
    <row r="616" customFormat="false" ht="13.8" hidden="false" customHeight="false" outlineLevel="0" collapsed="false">
      <c r="A616" s="1"/>
    </row>
    <row r="617" customFormat="false" ht="13.8" hidden="false" customHeight="false" outlineLevel="0" collapsed="false">
      <c r="A617" s="1"/>
    </row>
    <row r="618" customFormat="false" ht="13.8" hidden="false" customHeight="false" outlineLevel="0" collapsed="false">
      <c r="A618" s="1"/>
    </row>
    <row r="619" customFormat="false" ht="13.8" hidden="false" customHeight="false" outlineLevel="0" collapsed="false">
      <c r="A619" s="1"/>
    </row>
    <row r="620" customFormat="false" ht="13.8" hidden="false" customHeight="false" outlineLevel="0" collapsed="false">
      <c r="A620" s="1"/>
    </row>
    <row r="621" customFormat="false" ht="13.8" hidden="false" customHeight="false" outlineLevel="0" collapsed="false">
      <c r="A621" s="1"/>
    </row>
    <row r="622" customFormat="false" ht="13.8" hidden="false" customHeight="false" outlineLevel="0" collapsed="false">
      <c r="A622" s="1"/>
    </row>
    <row r="623" customFormat="false" ht="13.8" hidden="false" customHeight="false" outlineLevel="0" collapsed="false">
      <c r="A623" s="1"/>
    </row>
    <row r="624" customFormat="false" ht="13.8" hidden="false" customHeight="false" outlineLevel="0" collapsed="false">
      <c r="A624" s="1"/>
    </row>
    <row r="625" customFormat="false" ht="13.8" hidden="false" customHeight="false" outlineLevel="0" collapsed="false">
      <c r="A625" s="1"/>
    </row>
    <row r="626" customFormat="false" ht="13.8" hidden="false" customHeight="false" outlineLevel="0" collapsed="false">
      <c r="A626" s="1"/>
    </row>
    <row r="627" customFormat="false" ht="13.8" hidden="false" customHeight="false" outlineLevel="0" collapsed="false">
      <c r="A627" s="1"/>
    </row>
    <row r="628" customFormat="false" ht="13.8" hidden="false" customHeight="false" outlineLevel="0" collapsed="false">
      <c r="A628" s="1"/>
    </row>
    <row r="629" customFormat="false" ht="13.8" hidden="false" customHeight="false" outlineLevel="0" collapsed="false">
      <c r="A629" s="1"/>
    </row>
    <row r="630" customFormat="false" ht="13.8" hidden="false" customHeight="false" outlineLevel="0" collapsed="false">
      <c r="A630" s="1"/>
    </row>
    <row r="631" customFormat="false" ht="13.8" hidden="false" customHeight="false" outlineLevel="0" collapsed="false">
      <c r="A631" s="1"/>
    </row>
    <row r="632" customFormat="false" ht="13.8" hidden="false" customHeight="false" outlineLevel="0" collapsed="false">
      <c r="A632" s="1"/>
    </row>
    <row r="633" customFormat="false" ht="13.8" hidden="false" customHeight="false" outlineLevel="0" collapsed="false">
      <c r="A633" s="1"/>
    </row>
    <row r="634" customFormat="false" ht="13.8" hidden="false" customHeight="false" outlineLevel="0" collapsed="false">
      <c r="A634" s="1"/>
    </row>
    <row r="635" customFormat="false" ht="13.8" hidden="false" customHeight="false" outlineLevel="0" collapsed="false">
      <c r="A635" s="1"/>
    </row>
    <row r="636" customFormat="false" ht="13.8" hidden="false" customHeight="false" outlineLevel="0" collapsed="false">
      <c r="A636" s="1"/>
    </row>
    <row r="637" customFormat="false" ht="13.8" hidden="false" customHeight="false" outlineLevel="0" collapsed="false">
      <c r="A637" s="1"/>
    </row>
    <row r="638" customFormat="false" ht="13.8" hidden="false" customHeight="false" outlineLevel="0" collapsed="false">
      <c r="A638" s="1"/>
    </row>
    <row r="639" customFormat="false" ht="13.8" hidden="false" customHeight="false" outlineLevel="0" collapsed="false">
      <c r="A639" s="1"/>
    </row>
    <row r="640" customFormat="false" ht="13.8" hidden="false" customHeight="false" outlineLevel="0" collapsed="false">
      <c r="A640" s="1"/>
    </row>
    <row r="641" customFormat="false" ht="13.8" hidden="false" customHeight="false" outlineLevel="0" collapsed="false">
      <c r="A641" s="1"/>
    </row>
    <row r="642" customFormat="false" ht="13.8" hidden="false" customHeight="false" outlineLevel="0" collapsed="false">
      <c r="A642" s="1"/>
    </row>
    <row r="643" customFormat="false" ht="13.8" hidden="false" customHeight="false" outlineLevel="0" collapsed="false">
      <c r="A643" s="1"/>
    </row>
    <row r="644" customFormat="false" ht="13.8" hidden="false" customHeight="false" outlineLevel="0" collapsed="false">
      <c r="A644" s="1"/>
    </row>
    <row r="645" customFormat="false" ht="13.8" hidden="false" customHeight="false" outlineLevel="0" collapsed="false">
      <c r="A645" s="1"/>
    </row>
    <row r="646" customFormat="false" ht="13.8" hidden="false" customHeight="false" outlineLevel="0" collapsed="false">
      <c r="A646" s="1"/>
    </row>
    <row r="647" customFormat="false" ht="13.8" hidden="false" customHeight="false" outlineLevel="0" collapsed="false">
      <c r="A647" s="1"/>
    </row>
    <row r="648" customFormat="false" ht="13.8" hidden="false" customHeight="false" outlineLevel="0" collapsed="false">
      <c r="A648" s="1"/>
    </row>
    <row r="649" customFormat="false" ht="13.8" hidden="false" customHeight="false" outlineLevel="0" collapsed="false">
      <c r="A649" s="1"/>
    </row>
    <row r="650" customFormat="false" ht="13.8" hidden="false" customHeight="false" outlineLevel="0" collapsed="false">
      <c r="A650" s="1"/>
    </row>
    <row r="651" customFormat="false" ht="13.8" hidden="false" customHeight="false" outlineLevel="0" collapsed="false">
      <c r="A651" s="1"/>
    </row>
    <row r="652" customFormat="false" ht="13.8" hidden="false" customHeight="false" outlineLevel="0" collapsed="false">
      <c r="A652" s="1"/>
    </row>
    <row r="653" customFormat="false" ht="13.8" hidden="false" customHeight="false" outlineLevel="0" collapsed="false">
      <c r="A653" s="1"/>
    </row>
    <row r="654" customFormat="false" ht="13.8" hidden="false" customHeight="false" outlineLevel="0" collapsed="false">
      <c r="A654" s="1"/>
    </row>
    <row r="655" customFormat="false" ht="13.8" hidden="false" customHeight="false" outlineLevel="0" collapsed="false">
      <c r="A655" s="1"/>
    </row>
    <row r="656" customFormat="false" ht="13.8" hidden="false" customHeight="false" outlineLevel="0" collapsed="false">
      <c r="A656" s="1"/>
    </row>
    <row r="657" customFormat="false" ht="13.8" hidden="false" customHeight="false" outlineLevel="0" collapsed="false">
      <c r="A657" s="1"/>
    </row>
    <row r="658" customFormat="false" ht="13.8" hidden="false" customHeight="false" outlineLevel="0" collapsed="false">
      <c r="A658" s="1"/>
    </row>
    <row r="659" customFormat="false" ht="13.8" hidden="false" customHeight="false" outlineLevel="0" collapsed="false">
      <c r="A659" s="1"/>
    </row>
    <row r="660" customFormat="false" ht="13.8" hidden="false" customHeight="false" outlineLevel="0" collapsed="false">
      <c r="A660" s="1"/>
    </row>
    <row r="661" customFormat="false" ht="13.8" hidden="false" customHeight="false" outlineLevel="0" collapsed="false">
      <c r="A661" s="1"/>
    </row>
    <row r="662" customFormat="false" ht="13.8" hidden="false" customHeight="false" outlineLevel="0" collapsed="false">
      <c r="A662" s="1"/>
    </row>
    <row r="663" customFormat="false" ht="13.8" hidden="false" customHeight="false" outlineLevel="0" collapsed="false">
      <c r="A663" s="1"/>
    </row>
    <row r="664" customFormat="false" ht="13.8" hidden="false" customHeight="false" outlineLevel="0" collapsed="false">
      <c r="A664" s="1"/>
    </row>
    <row r="665" customFormat="false" ht="13.8" hidden="false" customHeight="false" outlineLevel="0" collapsed="false">
      <c r="A665" s="1"/>
    </row>
    <row r="666" customFormat="false" ht="13.8" hidden="false" customHeight="false" outlineLevel="0" collapsed="false">
      <c r="A666" s="1"/>
    </row>
    <row r="667" customFormat="false" ht="13.8" hidden="false" customHeight="false" outlineLevel="0" collapsed="false">
      <c r="A667" s="1"/>
    </row>
    <row r="668" customFormat="false" ht="13.8" hidden="false" customHeight="false" outlineLevel="0" collapsed="false">
      <c r="A668" s="1"/>
    </row>
    <row r="669" customFormat="false" ht="13.8" hidden="false" customHeight="false" outlineLevel="0" collapsed="false">
      <c r="A669" s="1"/>
    </row>
    <row r="670" customFormat="false" ht="13.8" hidden="false" customHeight="false" outlineLevel="0" collapsed="false">
      <c r="A670" s="1"/>
    </row>
    <row r="671" customFormat="false" ht="13.8" hidden="false" customHeight="false" outlineLevel="0" collapsed="false">
      <c r="A671" s="1"/>
    </row>
    <row r="672" customFormat="false" ht="13.8" hidden="false" customHeight="false" outlineLevel="0" collapsed="false">
      <c r="A672" s="1"/>
    </row>
    <row r="673" customFormat="false" ht="13.8" hidden="false" customHeight="false" outlineLevel="0" collapsed="false">
      <c r="A673" s="1"/>
    </row>
    <row r="674" customFormat="false" ht="13.8" hidden="false" customHeight="false" outlineLevel="0" collapsed="false">
      <c r="A674" s="1"/>
    </row>
    <row r="675" customFormat="false" ht="13.8" hidden="false" customHeight="false" outlineLevel="0" collapsed="false">
      <c r="A675" s="1"/>
    </row>
    <row r="676" customFormat="false" ht="13.8" hidden="false" customHeight="false" outlineLevel="0" collapsed="false">
      <c r="A676" s="1"/>
    </row>
    <row r="677" customFormat="false" ht="13.8" hidden="false" customHeight="false" outlineLevel="0" collapsed="false">
      <c r="A677" s="1"/>
    </row>
    <row r="678" customFormat="false" ht="13.8" hidden="false" customHeight="false" outlineLevel="0" collapsed="false">
      <c r="A678" s="1"/>
    </row>
    <row r="679" customFormat="false" ht="13.8" hidden="false" customHeight="false" outlineLevel="0" collapsed="false">
      <c r="A679" s="1"/>
    </row>
    <row r="680" customFormat="false" ht="13.8" hidden="false" customHeight="false" outlineLevel="0" collapsed="false">
      <c r="A680" s="1"/>
    </row>
    <row r="681" customFormat="false" ht="13.8" hidden="false" customHeight="false" outlineLevel="0" collapsed="false">
      <c r="A681" s="1"/>
    </row>
    <row r="682" customFormat="false" ht="13.8" hidden="false" customHeight="false" outlineLevel="0" collapsed="false">
      <c r="A682" s="1"/>
    </row>
    <row r="683" customFormat="false" ht="13.8" hidden="false" customHeight="false" outlineLevel="0" collapsed="false">
      <c r="A683" s="1"/>
    </row>
    <row r="684" customFormat="false" ht="13.8" hidden="false" customHeight="false" outlineLevel="0" collapsed="false">
      <c r="A684" s="1"/>
    </row>
    <row r="685" customFormat="false" ht="13.8" hidden="false" customHeight="false" outlineLevel="0" collapsed="false">
      <c r="A685" s="1"/>
    </row>
    <row r="686" customFormat="false" ht="13.8" hidden="false" customHeight="false" outlineLevel="0" collapsed="false">
      <c r="A686" s="1"/>
    </row>
    <row r="687" customFormat="false" ht="13.8" hidden="false" customHeight="false" outlineLevel="0" collapsed="false">
      <c r="A687" s="1"/>
    </row>
    <row r="688" customFormat="false" ht="13.8" hidden="false" customHeight="false" outlineLevel="0" collapsed="false">
      <c r="A688" s="1"/>
    </row>
    <row r="689" customFormat="false" ht="13.8" hidden="false" customHeight="false" outlineLevel="0" collapsed="false">
      <c r="A689" s="1"/>
    </row>
    <row r="690" customFormat="false" ht="13.8" hidden="false" customHeight="false" outlineLevel="0" collapsed="false">
      <c r="A690" s="1"/>
    </row>
    <row r="691" customFormat="false" ht="13.8" hidden="false" customHeight="false" outlineLevel="0" collapsed="false">
      <c r="A691" s="1"/>
    </row>
    <row r="692" customFormat="false" ht="13.8" hidden="false" customHeight="false" outlineLevel="0" collapsed="false">
      <c r="A692" s="1"/>
    </row>
    <row r="693" customFormat="false" ht="13.8" hidden="false" customHeight="false" outlineLevel="0" collapsed="false">
      <c r="A693" s="1"/>
    </row>
    <row r="694" customFormat="false" ht="13.8" hidden="false" customHeight="false" outlineLevel="0" collapsed="false">
      <c r="A694" s="1"/>
    </row>
    <row r="695" customFormat="false" ht="13.8" hidden="false" customHeight="false" outlineLevel="0" collapsed="false">
      <c r="A695" s="1"/>
    </row>
    <row r="696" customFormat="false" ht="13.8" hidden="false" customHeight="false" outlineLevel="0" collapsed="false">
      <c r="A696" s="1"/>
    </row>
    <row r="697" customFormat="false" ht="13.8" hidden="false" customHeight="false" outlineLevel="0" collapsed="false">
      <c r="A697" s="1"/>
    </row>
    <row r="698" customFormat="false" ht="13.8" hidden="false" customHeight="false" outlineLevel="0" collapsed="false">
      <c r="A698" s="1"/>
    </row>
    <row r="699" customFormat="false" ht="13.8" hidden="false" customHeight="false" outlineLevel="0" collapsed="false">
      <c r="A699" s="1"/>
    </row>
    <row r="700" customFormat="false" ht="13.8" hidden="false" customHeight="false" outlineLevel="0" collapsed="false">
      <c r="A700" s="1"/>
    </row>
    <row r="701" customFormat="false" ht="13.8" hidden="false" customHeight="false" outlineLevel="0" collapsed="false">
      <c r="A701" s="1"/>
    </row>
    <row r="702" customFormat="false" ht="13.8" hidden="false" customHeight="false" outlineLevel="0" collapsed="false">
      <c r="A702" s="1"/>
    </row>
    <row r="703" customFormat="false" ht="13.8" hidden="false" customHeight="false" outlineLevel="0" collapsed="false">
      <c r="A703" s="1"/>
    </row>
    <row r="704" customFormat="false" ht="13.8" hidden="false" customHeight="false" outlineLevel="0" collapsed="false">
      <c r="A704" s="1"/>
    </row>
    <row r="705" customFormat="false" ht="13.8" hidden="false" customHeight="false" outlineLevel="0" collapsed="false">
      <c r="A705" s="1"/>
    </row>
    <row r="706" customFormat="false" ht="13.8" hidden="false" customHeight="false" outlineLevel="0" collapsed="false">
      <c r="A706" s="1"/>
    </row>
    <row r="707" customFormat="false" ht="13.8" hidden="false" customHeight="false" outlineLevel="0" collapsed="false">
      <c r="A707" s="1"/>
    </row>
    <row r="708" customFormat="false" ht="13.8" hidden="false" customHeight="false" outlineLevel="0" collapsed="false">
      <c r="A708" s="1"/>
    </row>
    <row r="709" customFormat="false" ht="13.8" hidden="false" customHeight="false" outlineLevel="0" collapsed="false">
      <c r="A709" s="1"/>
    </row>
    <row r="710" customFormat="false" ht="13.8" hidden="false" customHeight="false" outlineLevel="0" collapsed="false">
      <c r="A710" s="1"/>
    </row>
    <row r="711" customFormat="false" ht="13.8" hidden="false" customHeight="false" outlineLevel="0" collapsed="false">
      <c r="A711" s="1"/>
    </row>
    <row r="712" customFormat="false" ht="13.8" hidden="false" customHeight="false" outlineLevel="0" collapsed="false">
      <c r="A712" s="1"/>
    </row>
    <row r="713" customFormat="false" ht="13.8" hidden="false" customHeight="false" outlineLevel="0" collapsed="false">
      <c r="A713" s="1"/>
    </row>
    <row r="714" customFormat="false" ht="13.8" hidden="false" customHeight="false" outlineLevel="0" collapsed="false">
      <c r="A714" s="1"/>
    </row>
    <row r="715" customFormat="false" ht="13.8" hidden="false" customHeight="false" outlineLevel="0" collapsed="false">
      <c r="A715" s="1"/>
    </row>
    <row r="716" customFormat="false" ht="13.8" hidden="false" customHeight="false" outlineLevel="0" collapsed="false">
      <c r="A716" s="1"/>
    </row>
    <row r="717" customFormat="false" ht="13.8" hidden="false" customHeight="false" outlineLevel="0" collapsed="false">
      <c r="A717" s="1"/>
    </row>
    <row r="718" customFormat="false" ht="13.8" hidden="false" customHeight="false" outlineLevel="0" collapsed="false">
      <c r="A718" s="1"/>
    </row>
    <row r="719" customFormat="false" ht="13.8" hidden="false" customHeight="false" outlineLevel="0" collapsed="false">
      <c r="A719" s="1"/>
    </row>
    <row r="720" customFormat="false" ht="13.8" hidden="false" customHeight="false" outlineLevel="0" collapsed="false">
      <c r="A720" s="1"/>
    </row>
    <row r="721" customFormat="false" ht="13.8" hidden="false" customHeight="false" outlineLevel="0" collapsed="false">
      <c r="A721" s="1"/>
    </row>
    <row r="722" customFormat="false" ht="13.8" hidden="false" customHeight="false" outlineLevel="0" collapsed="false">
      <c r="A722" s="1"/>
    </row>
    <row r="723" customFormat="false" ht="13.8" hidden="false" customHeight="false" outlineLevel="0" collapsed="false">
      <c r="A723" s="1"/>
    </row>
    <row r="724" customFormat="false" ht="13.8" hidden="false" customHeight="false" outlineLevel="0" collapsed="false">
      <c r="A724" s="1"/>
    </row>
    <row r="725" customFormat="false" ht="13.8" hidden="false" customHeight="false" outlineLevel="0" collapsed="false">
      <c r="A725" s="1"/>
    </row>
    <row r="726" customFormat="false" ht="13.8" hidden="false" customHeight="false" outlineLevel="0" collapsed="false">
      <c r="A726" s="1"/>
    </row>
    <row r="727" customFormat="false" ht="13.8" hidden="false" customHeight="false" outlineLevel="0" collapsed="false">
      <c r="A727" s="1"/>
    </row>
    <row r="728" customFormat="false" ht="13.8" hidden="false" customHeight="false" outlineLevel="0" collapsed="false">
      <c r="A728" s="1"/>
    </row>
    <row r="729" customFormat="false" ht="13.8" hidden="false" customHeight="false" outlineLevel="0" collapsed="false">
      <c r="A729" s="1"/>
    </row>
    <row r="730" customFormat="false" ht="13.8" hidden="false" customHeight="false" outlineLevel="0" collapsed="false">
      <c r="A730" s="1"/>
    </row>
    <row r="731" customFormat="false" ht="13.8" hidden="false" customHeight="false" outlineLevel="0" collapsed="false">
      <c r="A731" s="1"/>
    </row>
    <row r="732" customFormat="false" ht="13.8" hidden="false" customHeight="false" outlineLevel="0" collapsed="false">
      <c r="A732" s="1"/>
    </row>
    <row r="733" customFormat="false" ht="13.8" hidden="false" customHeight="false" outlineLevel="0" collapsed="false">
      <c r="A733" s="1"/>
    </row>
    <row r="734" customFormat="false" ht="13.8" hidden="false" customHeight="false" outlineLevel="0" collapsed="false">
      <c r="A734" s="1"/>
    </row>
    <row r="735" customFormat="false" ht="13.8" hidden="false" customHeight="false" outlineLevel="0" collapsed="false">
      <c r="A735" s="1"/>
    </row>
    <row r="736" customFormat="false" ht="13.8" hidden="false" customHeight="false" outlineLevel="0" collapsed="false">
      <c r="A736" s="1"/>
    </row>
    <row r="737" customFormat="false" ht="13.8" hidden="false" customHeight="false" outlineLevel="0" collapsed="false">
      <c r="A737" s="1"/>
    </row>
    <row r="738" customFormat="false" ht="13.8" hidden="false" customHeight="false" outlineLevel="0" collapsed="false">
      <c r="A738" s="1"/>
    </row>
    <row r="739" customFormat="false" ht="13.8" hidden="false" customHeight="false" outlineLevel="0" collapsed="false">
      <c r="A739" s="1"/>
    </row>
    <row r="740" customFormat="false" ht="13.8" hidden="false" customHeight="false" outlineLevel="0" collapsed="false">
      <c r="A740" s="1"/>
    </row>
    <row r="741" customFormat="false" ht="13.8" hidden="false" customHeight="false" outlineLevel="0" collapsed="false">
      <c r="A741" s="1"/>
    </row>
    <row r="742" customFormat="false" ht="13.8" hidden="false" customHeight="false" outlineLevel="0" collapsed="false">
      <c r="A742" s="1"/>
    </row>
    <row r="743" customFormat="false" ht="13.8" hidden="false" customHeight="false" outlineLevel="0" collapsed="false">
      <c r="A743" s="1"/>
    </row>
    <row r="744" customFormat="false" ht="13.8" hidden="false" customHeight="false" outlineLevel="0" collapsed="false">
      <c r="A744" s="1"/>
    </row>
    <row r="745" customFormat="false" ht="13.8" hidden="false" customHeight="false" outlineLevel="0" collapsed="false">
      <c r="A745" s="1"/>
    </row>
    <row r="746" customFormat="false" ht="13.8" hidden="false" customHeight="false" outlineLevel="0" collapsed="false">
      <c r="A746" s="1"/>
    </row>
    <row r="747" customFormat="false" ht="13.8" hidden="false" customHeight="false" outlineLevel="0" collapsed="false">
      <c r="A747" s="1"/>
    </row>
    <row r="748" customFormat="false" ht="13.8" hidden="false" customHeight="false" outlineLevel="0" collapsed="false">
      <c r="A748" s="1"/>
    </row>
    <row r="749" customFormat="false" ht="13.8" hidden="false" customHeight="false" outlineLevel="0" collapsed="false">
      <c r="A749" s="1"/>
    </row>
    <row r="750" customFormat="false" ht="13.8" hidden="false" customHeight="false" outlineLevel="0" collapsed="false">
      <c r="A750" s="1"/>
    </row>
    <row r="751" customFormat="false" ht="13.8" hidden="false" customHeight="false" outlineLevel="0" collapsed="false">
      <c r="A751" s="1"/>
    </row>
    <row r="752" customFormat="false" ht="13.8" hidden="false" customHeight="false" outlineLevel="0" collapsed="false">
      <c r="A752" s="1"/>
    </row>
    <row r="753" customFormat="false" ht="13.8" hidden="false" customHeight="false" outlineLevel="0" collapsed="false">
      <c r="A753" s="1"/>
    </row>
    <row r="754" customFormat="false" ht="13.8" hidden="false" customHeight="false" outlineLevel="0" collapsed="false">
      <c r="A754" s="1"/>
    </row>
    <row r="755" customFormat="false" ht="13.8" hidden="false" customHeight="false" outlineLevel="0" collapsed="false">
      <c r="A755" s="1"/>
    </row>
    <row r="756" customFormat="false" ht="13.8" hidden="false" customHeight="false" outlineLevel="0" collapsed="false">
      <c r="A756" s="1"/>
    </row>
    <row r="757" customFormat="false" ht="13.8" hidden="false" customHeight="false" outlineLevel="0" collapsed="false">
      <c r="A757" s="1"/>
    </row>
    <row r="758" customFormat="false" ht="13.8" hidden="false" customHeight="false" outlineLevel="0" collapsed="false">
      <c r="A758" s="1"/>
    </row>
    <row r="759" customFormat="false" ht="13.8" hidden="false" customHeight="false" outlineLevel="0" collapsed="false">
      <c r="A759" s="1"/>
    </row>
    <row r="760" customFormat="false" ht="13.8" hidden="false" customHeight="false" outlineLevel="0" collapsed="false">
      <c r="A760" s="1"/>
    </row>
    <row r="761" customFormat="false" ht="13.8" hidden="false" customHeight="false" outlineLevel="0" collapsed="false">
      <c r="A761" s="1"/>
    </row>
    <row r="762" customFormat="false" ht="13.8" hidden="false" customHeight="false" outlineLevel="0" collapsed="false">
      <c r="A762" s="1"/>
    </row>
    <row r="763" customFormat="false" ht="13.8" hidden="false" customHeight="false" outlineLevel="0" collapsed="false">
      <c r="A763" s="1"/>
    </row>
    <row r="764" customFormat="false" ht="13.8" hidden="false" customHeight="false" outlineLevel="0" collapsed="false">
      <c r="A764" s="1"/>
    </row>
    <row r="765" customFormat="false" ht="13.8" hidden="false" customHeight="false" outlineLevel="0" collapsed="false">
      <c r="A765" s="1"/>
    </row>
    <row r="766" customFormat="false" ht="13.8" hidden="false" customHeight="false" outlineLevel="0" collapsed="false">
      <c r="A766" s="1"/>
    </row>
    <row r="767" customFormat="false" ht="13.8" hidden="false" customHeight="false" outlineLevel="0" collapsed="false">
      <c r="A767" s="1"/>
    </row>
    <row r="768" customFormat="false" ht="13.8" hidden="false" customHeight="false" outlineLevel="0" collapsed="false">
      <c r="A768" s="1"/>
    </row>
    <row r="769" customFormat="false" ht="13.8" hidden="false" customHeight="false" outlineLevel="0" collapsed="false">
      <c r="A769" s="1"/>
    </row>
    <row r="770" customFormat="false" ht="13.8" hidden="false" customHeight="false" outlineLevel="0" collapsed="false">
      <c r="A770" s="1"/>
    </row>
    <row r="771" customFormat="false" ht="13.8" hidden="false" customHeight="false" outlineLevel="0" collapsed="false">
      <c r="A771" s="1"/>
    </row>
    <row r="772" customFormat="false" ht="13.8" hidden="false" customHeight="false" outlineLevel="0" collapsed="false">
      <c r="A772" s="1"/>
    </row>
    <row r="773" customFormat="false" ht="13.8" hidden="false" customHeight="false" outlineLevel="0" collapsed="false">
      <c r="A773" s="1"/>
    </row>
    <row r="774" customFormat="false" ht="13.8" hidden="false" customHeight="false" outlineLevel="0" collapsed="false">
      <c r="A774" s="1"/>
    </row>
    <row r="775" customFormat="false" ht="13.8" hidden="false" customHeight="false" outlineLevel="0" collapsed="false">
      <c r="A775" s="1"/>
    </row>
    <row r="776" customFormat="false" ht="13.8" hidden="false" customHeight="false" outlineLevel="0" collapsed="false">
      <c r="A776" s="1"/>
    </row>
    <row r="777" customFormat="false" ht="13.8" hidden="false" customHeight="false" outlineLevel="0" collapsed="false">
      <c r="A777" s="1"/>
    </row>
    <row r="778" customFormat="false" ht="13.8" hidden="false" customHeight="false" outlineLevel="0" collapsed="false">
      <c r="A778" s="1"/>
    </row>
    <row r="779" customFormat="false" ht="13.8" hidden="false" customHeight="false" outlineLevel="0" collapsed="false">
      <c r="A779" s="1"/>
    </row>
    <row r="780" customFormat="false" ht="13.8" hidden="false" customHeight="false" outlineLevel="0" collapsed="false">
      <c r="A780" s="1"/>
    </row>
    <row r="781" customFormat="false" ht="13.8" hidden="false" customHeight="false" outlineLevel="0" collapsed="false">
      <c r="A781" s="1"/>
    </row>
    <row r="782" customFormat="false" ht="13.8" hidden="false" customHeight="false" outlineLevel="0" collapsed="false">
      <c r="A782" s="1"/>
    </row>
    <row r="783" customFormat="false" ht="13.8" hidden="false" customHeight="false" outlineLevel="0" collapsed="false">
      <c r="A783" s="1"/>
    </row>
    <row r="784" customFormat="false" ht="13.8" hidden="false" customHeight="false" outlineLevel="0" collapsed="false">
      <c r="A784" s="1"/>
    </row>
    <row r="785" customFormat="false" ht="13.8" hidden="false" customHeight="false" outlineLevel="0" collapsed="false">
      <c r="A785" s="1"/>
    </row>
    <row r="786" customFormat="false" ht="13.8" hidden="false" customHeight="false" outlineLevel="0" collapsed="false">
      <c r="A786" s="1"/>
    </row>
    <row r="787" customFormat="false" ht="13.8" hidden="false" customHeight="false" outlineLevel="0" collapsed="false">
      <c r="A787" s="1"/>
    </row>
    <row r="788" customFormat="false" ht="13.8" hidden="false" customHeight="false" outlineLevel="0" collapsed="false">
      <c r="A788" s="1"/>
    </row>
    <row r="789" customFormat="false" ht="13.8" hidden="false" customHeight="false" outlineLevel="0" collapsed="false">
      <c r="A789" s="1"/>
    </row>
    <row r="790" customFormat="false" ht="13.8" hidden="false" customHeight="false" outlineLevel="0" collapsed="false">
      <c r="A790" s="1"/>
    </row>
    <row r="791" customFormat="false" ht="13.8" hidden="false" customHeight="false" outlineLevel="0" collapsed="false">
      <c r="A791" s="1"/>
    </row>
    <row r="792" customFormat="false" ht="13.8" hidden="false" customHeight="false" outlineLevel="0" collapsed="false">
      <c r="A792" s="1"/>
    </row>
    <row r="793" customFormat="false" ht="13.8" hidden="false" customHeight="false" outlineLevel="0" collapsed="false">
      <c r="A793" s="1"/>
    </row>
    <row r="794" customFormat="false" ht="13.8" hidden="false" customHeight="false" outlineLevel="0" collapsed="false">
      <c r="A794" s="1"/>
    </row>
    <row r="795" customFormat="false" ht="13.8" hidden="false" customHeight="false" outlineLevel="0" collapsed="false">
      <c r="A795" s="1"/>
    </row>
    <row r="796" customFormat="false" ht="13.8" hidden="false" customHeight="false" outlineLevel="0" collapsed="false">
      <c r="A796" s="1"/>
    </row>
    <row r="797" customFormat="false" ht="13.8" hidden="false" customHeight="false" outlineLevel="0" collapsed="false">
      <c r="A797" s="1"/>
    </row>
    <row r="798" customFormat="false" ht="13.8" hidden="false" customHeight="false" outlineLevel="0" collapsed="false">
      <c r="A798" s="1"/>
    </row>
    <row r="799" customFormat="false" ht="13.8" hidden="false" customHeight="false" outlineLevel="0" collapsed="false">
      <c r="A799" s="1"/>
    </row>
    <row r="800" customFormat="false" ht="13.8" hidden="false" customHeight="false" outlineLevel="0" collapsed="false">
      <c r="A800" s="1"/>
    </row>
    <row r="801" customFormat="false" ht="13.8" hidden="false" customHeight="false" outlineLevel="0" collapsed="false">
      <c r="A801" s="1"/>
    </row>
    <row r="802" customFormat="false" ht="13.8" hidden="false" customHeight="false" outlineLevel="0" collapsed="false">
      <c r="A802" s="1"/>
    </row>
    <row r="803" customFormat="false" ht="13.8" hidden="false" customHeight="false" outlineLevel="0" collapsed="false">
      <c r="A803" s="1"/>
    </row>
    <row r="804" customFormat="false" ht="13.8" hidden="false" customHeight="false" outlineLevel="0" collapsed="false">
      <c r="A804" s="1"/>
    </row>
    <row r="805" customFormat="false" ht="13.8" hidden="false" customHeight="false" outlineLevel="0" collapsed="false">
      <c r="A805" s="1"/>
    </row>
    <row r="806" customFormat="false" ht="13.8" hidden="false" customHeight="false" outlineLevel="0" collapsed="false">
      <c r="A806" s="1"/>
    </row>
    <row r="807" customFormat="false" ht="13.8" hidden="false" customHeight="false" outlineLevel="0" collapsed="false">
      <c r="A807" s="1"/>
    </row>
    <row r="808" customFormat="false" ht="13.8" hidden="false" customHeight="false" outlineLevel="0" collapsed="false">
      <c r="A808" s="1"/>
    </row>
    <row r="809" customFormat="false" ht="13.8" hidden="false" customHeight="false" outlineLevel="0" collapsed="false">
      <c r="A809" s="1"/>
    </row>
    <row r="810" customFormat="false" ht="13.8" hidden="false" customHeight="false" outlineLevel="0" collapsed="false">
      <c r="A810" s="1"/>
    </row>
    <row r="811" customFormat="false" ht="13.8" hidden="false" customHeight="false" outlineLevel="0" collapsed="false">
      <c r="A811" s="1"/>
    </row>
    <row r="812" customFormat="false" ht="13.8" hidden="false" customHeight="false" outlineLevel="0" collapsed="false">
      <c r="A812" s="1"/>
    </row>
    <row r="813" customFormat="false" ht="13.8" hidden="false" customHeight="false" outlineLevel="0" collapsed="false">
      <c r="A813" s="1"/>
    </row>
    <row r="814" customFormat="false" ht="13.8" hidden="false" customHeight="false" outlineLevel="0" collapsed="false">
      <c r="A814" s="1"/>
    </row>
    <row r="815" customFormat="false" ht="13.8" hidden="false" customHeight="false" outlineLevel="0" collapsed="false">
      <c r="A815" s="1"/>
    </row>
    <row r="816" customFormat="false" ht="13.8" hidden="false" customHeight="false" outlineLevel="0" collapsed="false">
      <c r="A816" s="1"/>
    </row>
    <row r="817" customFormat="false" ht="13.8" hidden="false" customHeight="false" outlineLevel="0" collapsed="false">
      <c r="A817" s="1"/>
    </row>
    <row r="818" customFormat="false" ht="13.8" hidden="false" customHeight="false" outlineLevel="0" collapsed="false">
      <c r="A818" s="1"/>
    </row>
    <row r="819" customFormat="false" ht="13.8" hidden="false" customHeight="false" outlineLevel="0" collapsed="false">
      <c r="A819" s="1"/>
    </row>
    <row r="820" customFormat="false" ht="13.8" hidden="false" customHeight="false" outlineLevel="0" collapsed="false">
      <c r="A820" s="1"/>
    </row>
    <row r="821" customFormat="false" ht="13.8" hidden="false" customHeight="false" outlineLevel="0" collapsed="false">
      <c r="A821" s="1"/>
    </row>
    <row r="822" customFormat="false" ht="13.8" hidden="false" customHeight="false" outlineLevel="0" collapsed="false">
      <c r="A822" s="1"/>
    </row>
    <row r="823" customFormat="false" ht="13.8" hidden="false" customHeight="false" outlineLevel="0" collapsed="false">
      <c r="A823" s="1"/>
    </row>
    <row r="824" customFormat="false" ht="13.8" hidden="false" customHeight="false" outlineLevel="0" collapsed="false">
      <c r="A824" s="1"/>
    </row>
    <row r="825" customFormat="false" ht="13.8" hidden="false" customHeight="false" outlineLevel="0" collapsed="false">
      <c r="A825" s="1"/>
    </row>
    <row r="826" customFormat="false" ht="13.8" hidden="false" customHeight="false" outlineLevel="0" collapsed="false">
      <c r="A826" s="1"/>
    </row>
    <row r="827" customFormat="false" ht="13.8" hidden="false" customHeight="false" outlineLevel="0" collapsed="false">
      <c r="A827" s="1"/>
    </row>
    <row r="828" customFormat="false" ht="13.8" hidden="false" customHeight="false" outlineLevel="0" collapsed="false">
      <c r="A828" s="1"/>
    </row>
    <row r="829" customFormat="false" ht="13.8" hidden="false" customHeight="false" outlineLevel="0" collapsed="false">
      <c r="A829" s="1"/>
    </row>
    <row r="830" customFormat="false" ht="13.8" hidden="false" customHeight="false" outlineLevel="0" collapsed="false">
      <c r="A830" s="1"/>
    </row>
    <row r="831" customFormat="false" ht="13.8" hidden="false" customHeight="false" outlineLevel="0" collapsed="false">
      <c r="A831" s="1"/>
    </row>
    <row r="832" customFormat="false" ht="13.8" hidden="false" customHeight="false" outlineLevel="0" collapsed="false">
      <c r="A832" s="1"/>
    </row>
    <row r="833" customFormat="false" ht="13.8" hidden="false" customHeight="false" outlineLevel="0" collapsed="false">
      <c r="A833" s="1"/>
    </row>
    <row r="834" customFormat="false" ht="13.8" hidden="false" customHeight="false" outlineLevel="0" collapsed="false">
      <c r="A834" s="1"/>
    </row>
    <row r="835" customFormat="false" ht="13.8" hidden="false" customHeight="false" outlineLevel="0" collapsed="false">
      <c r="A835" s="1"/>
    </row>
    <row r="836" customFormat="false" ht="13.8" hidden="false" customHeight="false" outlineLevel="0" collapsed="false">
      <c r="A836" s="1"/>
    </row>
    <row r="837" customFormat="false" ht="13.8" hidden="false" customHeight="false" outlineLevel="0" collapsed="false">
      <c r="A837" s="1"/>
    </row>
    <row r="838" customFormat="false" ht="13.8" hidden="false" customHeight="false" outlineLevel="0" collapsed="false">
      <c r="A838" s="1"/>
    </row>
    <row r="839" customFormat="false" ht="13.8" hidden="false" customHeight="false" outlineLevel="0" collapsed="false">
      <c r="A839" s="1"/>
    </row>
    <row r="840" customFormat="false" ht="13.8" hidden="false" customHeight="false" outlineLevel="0" collapsed="false">
      <c r="A840" s="1"/>
    </row>
    <row r="841" customFormat="false" ht="13.8" hidden="false" customHeight="false" outlineLevel="0" collapsed="false">
      <c r="A841" s="1"/>
    </row>
    <row r="842" customFormat="false" ht="13.8" hidden="false" customHeight="false" outlineLevel="0" collapsed="false">
      <c r="A842" s="1"/>
    </row>
    <row r="843" customFormat="false" ht="13.8" hidden="false" customHeight="false" outlineLevel="0" collapsed="false">
      <c r="A843" s="1"/>
    </row>
    <row r="844" customFormat="false" ht="13.8" hidden="false" customHeight="false" outlineLevel="0" collapsed="false">
      <c r="A844" s="1"/>
    </row>
    <row r="845" customFormat="false" ht="13.8" hidden="false" customHeight="false" outlineLevel="0" collapsed="false">
      <c r="A845" s="1"/>
    </row>
    <row r="846" customFormat="false" ht="13.8" hidden="false" customHeight="false" outlineLevel="0" collapsed="false">
      <c r="A846" s="1"/>
    </row>
    <row r="847" customFormat="false" ht="13.8" hidden="false" customHeight="false" outlineLevel="0" collapsed="false">
      <c r="A847" s="1"/>
    </row>
    <row r="848" customFormat="false" ht="13.8" hidden="false" customHeight="false" outlineLevel="0" collapsed="false">
      <c r="A848" s="1"/>
    </row>
    <row r="849" customFormat="false" ht="13.8" hidden="false" customHeight="false" outlineLevel="0" collapsed="false">
      <c r="A849" s="1"/>
    </row>
    <row r="850" customFormat="false" ht="13.8" hidden="false" customHeight="false" outlineLevel="0" collapsed="false">
      <c r="A850" s="1"/>
    </row>
    <row r="851" customFormat="false" ht="13.8" hidden="false" customHeight="false" outlineLevel="0" collapsed="false">
      <c r="A851" s="1"/>
    </row>
    <row r="852" customFormat="false" ht="13.8" hidden="false" customHeight="false" outlineLevel="0" collapsed="false">
      <c r="A852" s="1"/>
    </row>
    <row r="853" customFormat="false" ht="13.8" hidden="false" customHeight="false" outlineLevel="0" collapsed="false">
      <c r="A853" s="1"/>
    </row>
    <row r="854" customFormat="false" ht="13.8" hidden="false" customHeight="false" outlineLevel="0" collapsed="false">
      <c r="A854" s="1"/>
    </row>
    <row r="855" customFormat="false" ht="13.8" hidden="false" customHeight="false" outlineLevel="0" collapsed="false">
      <c r="A855" s="1"/>
    </row>
    <row r="856" customFormat="false" ht="13.8" hidden="false" customHeight="false" outlineLevel="0" collapsed="false">
      <c r="A856" s="1"/>
    </row>
    <row r="857" customFormat="false" ht="13.8" hidden="false" customHeight="false" outlineLevel="0" collapsed="false">
      <c r="A857" s="1"/>
    </row>
    <row r="858" customFormat="false" ht="13.8" hidden="false" customHeight="false" outlineLevel="0" collapsed="false">
      <c r="A858" s="1"/>
    </row>
    <row r="859" customFormat="false" ht="13.8" hidden="false" customHeight="false" outlineLevel="0" collapsed="false">
      <c r="A859" s="1"/>
    </row>
    <row r="860" customFormat="false" ht="13.8" hidden="false" customHeight="false" outlineLevel="0" collapsed="false">
      <c r="A860" s="1"/>
    </row>
    <row r="861" customFormat="false" ht="13.8" hidden="false" customHeight="false" outlineLevel="0" collapsed="false">
      <c r="A861" s="1"/>
    </row>
    <row r="862" customFormat="false" ht="13.8" hidden="false" customHeight="false" outlineLevel="0" collapsed="false">
      <c r="A862" s="1"/>
    </row>
    <row r="863" customFormat="false" ht="13.8" hidden="false" customHeight="false" outlineLevel="0" collapsed="false">
      <c r="A863" s="1"/>
    </row>
    <row r="864" customFormat="false" ht="13.8" hidden="false" customHeight="false" outlineLevel="0" collapsed="false">
      <c r="A864" s="1"/>
    </row>
    <row r="865" customFormat="false" ht="13.8" hidden="false" customHeight="false" outlineLevel="0" collapsed="false">
      <c r="A865" s="1"/>
    </row>
    <row r="866" customFormat="false" ht="13.8" hidden="false" customHeight="false" outlineLevel="0" collapsed="false">
      <c r="A866" s="1"/>
    </row>
    <row r="867" customFormat="false" ht="13.8" hidden="false" customHeight="false" outlineLevel="0" collapsed="false">
      <c r="A867" s="1"/>
    </row>
    <row r="868" customFormat="false" ht="13.8" hidden="false" customHeight="false" outlineLevel="0" collapsed="false">
      <c r="A868" s="1"/>
    </row>
    <row r="869" customFormat="false" ht="13.8" hidden="false" customHeight="false" outlineLevel="0" collapsed="false">
      <c r="A869" s="1"/>
    </row>
    <row r="870" customFormat="false" ht="13.8" hidden="false" customHeight="false" outlineLevel="0" collapsed="false">
      <c r="A870" s="1"/>
    </row>
    <row r="871" customFormat="false" ht="13.8" hidden="false" customHeight="false" outlineLevel="0" collapsed="false">
      <c r="A871" s="1"/>
    </row>
    <row r="872" customFormat="false" ht="13.8" hidden="false" customHeight="false" outlineLevel="0" collapsed="false">
      <c r="A872" s="1"/>
    </row>
    <row r="873" customFormat="false" ht="13.8" hidden="false" customHeight="false" outlineLevel="0" collapsed="false">
      <c r="A873" s="1"/>
    </row>
    <row r="874" customFormat="false" ht="13.8" hidden="false" customHeight="false" outlineLevel="0" collapsed="false">
      <c r="A874" s="1"/>
    </row>
    <row r="875" customFormat="false" ht="13.8" hidden="false" customHeight="false" outlineLevel="0" collapsed="false">
      <c r="A875" s="1"/>
    </row>
    <row r="876" customFormat="false" ht="13.8" hidden="false" customHeight="false" outlineLevel="0" collapsed="false">
      <c r="A876" s="1"/>
    </row>
    <row r="877" customFormat="false" ht="13.8" hidden="false" customHeight="false" outlineLevel="0" collapsed="false">
      <c r="A877" s="1"/>
    </row>
    <row r="878" customFormat="false" ht="13.8" hidden="false" customHeight="false" outlineLevel="0" collapsed="false">
      <c r="A878" s="1"/>
    </row>
    <row r="879" customFormat="false" ht="13.8" hidden="false" customHeight="false" outlineLevel="0" collapsed="false">
      <c r="A879" s="1"/>
    </row>
    <row r="880" customFormat="false" ht="13.8" hidden="false" customHeight="false" outlineLevel="0" collapsed="false">
      <c r="A880" s="1"/>
    </row>
    <row r="881" customFormat="false" ht="13.8" hidden="false" customHeight="false" outlineLevel="0" collapsed="false">
      <c r="A881" s="1"/>
    </row>
    <row r="882" customFormat="false" ht="13.8" hidden="false" customHeight="false" outlineLevel="0" collapsed="false">
      <c r="A882" s="1"/>
    </row>
    <row r="883" customFormat="false" ht="13.8" hidden="false" customHeight="false" outlineLevel="0" collapsed="false">
      <c r="A883" s="1"/>
    </row>
    <row r="884" customFormat="false" ht="13.8" hidden="false" customHeight="false" outlineLevel="0" collapsed="false">
      <c r="A884" s="1"/>
    </row>
    <row r="885" customFormat="false" ht="13.8" hidden="false" customHeight="false" outlineLevel="0" collapsed="false">
      <c r="A885" s="1"/>
    </row>
    <row r="886" customFormat="false" ht="13.8" hidden="false" customHeight="false" outlineLevel="0" collapsed="false">
      <c r="A886" s="1"/>
    </row>
    <row r="887" customFormat="false" ht="13.8" hidden="false" customHeight="false" outlineLevel="0" collapsed="false">
      <c r="A887" s="1"/>
    </row>
    <row r="888" customFormat="false" ht="13.8" hidden="false" customHeight="false" outlineLevel="0" collapsed="false">
      <c r="A888" s="1"/>
    </row>
    <row r="889" customFormat="false" ht="13.8" hidden="false" customHeight="false" outlineLevel="0" collapsed="false">
      <c r="A889" s="1"/>
    </row>
    <row r="890" customFormat="false" ht="13.8" hidden="false" customHeight="false" outlineLevel="0" collapsed="false">
      <c r="A890" s="1"/>
    </row>
    <row r="891" customFormat="false" ht="13.8" hidden="false" customHeight="false" outlineLevel="0" collapsed="false">
      <c r="A891" s="1"/>
    </row>
    <row r="892" customFormat="false" ht="13.8" hidden="false" customHeight="false" outlineLevel="0" collapsed="false">
      <c r="A892" s="1"/>
    </row>
    <row r="893" customFormat="false" ht="13.8" hidden="false" customHeight="false" outlineLevel="0" collapsed="false">
      <c r="A893" s="1"/>
    </row>
    <row r="894" customFormat="false" ht="13.8" hidden="false" customHeight="false" outlineLevel="0" collapsed="false">
      <c r="A894" s="1"/>
    </row>
    <row r="895" customFormat="false" ht="13.8" hidden="false" customHeight="false" outlineLevel="0" collapsed="false">
      <c r="A895" s="1"/>
    </row>
    <row r="896" customFormat="false" ht="13.8" hidden="false" customHeight="false" outlineLevel="0" collapsed="false">
      <c r="A896" s="1"/>
    </row>
    <row r="897" customFormat="false" ht="13.8" hidden="false" customHeight="false" outlineLevel="0" collapsed="false">
      <c r="A897" s="1"/>
    </row>
    <row r="898" customFormat="false" ht="13.8" hidden="false" customHeight="false" outlineLevel="0" collapsed="false">
      <c r="A898" s="1"/>
    </row>
    <row r="899" customFormat="false" ht="13.8" hidden="false" customHeight="false" outlineLevel="0" collapsed="false">
      <c r="A899" s="1"/>
    </row>
    <row r="900" customFormat="false" ht="13.8" hidden="false" customHeight="false" outlineLevel="0" collapsed="false">
      <c r="A900" s="1"/>
    </row>
    <row r="901" customFormat="false" ht="13.8" hidden="false" customHeight="false" outlineLevel="0" collapsed="false">
      <c r="A901" s="1"/>
    </row>
    <row r="902" customFormat="false" ht="13.8" hidden="false" customHeight="false" outlineLevel="0" collapsed="false">
      <c r="A902" s="1"/>
    </row>
    <row r="903" customFormat="false" ht="13.8" hidden="false" customHeight="false" outlineLevel="0" collapsed="false">
      <c r="A903" s="1"/>
    </row>
    <row r="904" customFormat="false" ht="13.8" hidden="false" customHeight="false" outlineLevel="0" collapsed="false">
      <c r="A904" s="1"/>
    </row>
    <row r="905" customFormat="false" ht="13.8" hidden="false" customHeight="false" outlineLevel="0" collapsed="false">
      <c r="A905" s="1"/>
    </row>
    <row r="906" customFormat="false" ht="13.8" hidden="false" customHeight="false" outlineLevel="0" collapsed="false">
      <c r="A906" s="1"/>
    </row>
    <row r="907" customFormat="false" ht="13.8" hidden="false" customHeight="false" outlineLevel="0" collapsed="false">
      <c r="A907" s="1"/>
    </row>
    <row r="908" customFormat="false" ht="13.8" hidden="false" customHeight="false" outlineLevel="0" collapsed="false">
      <c r="A908" s="1"/>
    </row>
    <row r="909" customFormat="false" ht="13.8" hidden="false" customHeight="false" outlineLevel="0" collapsed="false">
      <c r="A909" s="1"/>
    </row>
    <row r="910" customFormat="false" ht="13.8" hidden="false" customHeight="false" outlineLevel="0" collapsed="false">
      <c r="A910" s="1"/>
    </row>
    <row r="911" customFormat="false" ht="13.8" hidden="false" customHeight="false" outlineLevel="0" collapsed="false">
      <c r="A911" s="1"/>
    </row>
    <row r="912" customFormat="false" ht="13.8" hidden="false" customHeight="false" outlineLevel="0" collapsed="false">
      <c r="A912" s="1"/>
    </row>
    <row r="913" customFormat="false" ht="13.8" hidden="false" customHeight="false" outlineLevel="0" collapsed="false">
      <c r="A913" s="1"/>
    </row>
    <row r="914" customFormat="false" ht="13.8" hidden="false" customHeight="false" outlineLevel="0" collapsed="false">
      <c r="A914" s="1"/>
    </row>
    <row r="915" customFormat="false" ht="13.8" hidden="false" customHeight="false" outlineLevel="0" collapsed="false">
      <c r="A915" s="1"/>
    </row>
    <row r="916" customFormat="false" ht="13.8" hidden="false" customHeight="false" outlineLevel="0" collapsed="false">
      <c r="A916" s="1"/>
    </row>
    <row r="917" customFormat="false" ht="13.8" hidden="false" customHeight="false" outlineLevel="0" collapsed="false">
      <c r="A917" s="1"/>
    </row>
    <row r="918" customFormat="false" ht="13.8" hidden="false" customHeight="false" outlineLevel="0" collapsed="false">
      <c r="A918" s="1"/>
    </row>
    <row r="919" customFormat="false" ht="13.8" hidden="false" customHeight="false" outlineLevel="0" collapsed="false">
      <c r="A919" s="1"/>
    </row>
    <row r="920" customFormat="false" ht="13.8" hidden="false" customHeight="false" outlineLevel="0" collapsed="false">
      <c r="A920" s="1"/>
    </row>
    <row r="921" customFormat="false" ht="13.8" hidden="false" customHeight="false" outlineLevel="0" collapsed="false">
      <c r="A921" s="1"/>
    </row>
    <row r="922" customFormat="false" ht="13.8" hidden="false" customHeight="false" outlineLevel="0" collapsed="false">
      <c r="A922" s="1"/>
    </row>
    <row r="923" customFormat="false" ht="13.8" hidden="false" customHeight="false" outlineLevel="0" collapsed="false">
      <c r="A923" s="1"/>
    </row>
    <row r="924" customFormat="false" ht="13.8" hidden="false" customHeight="false" outlineLevel="0" collapsed="false">
      <c r="A924" s="1"/>
    </row>
    <row r="925" customFormat="false" ht="13.8" hidden="false" customHeight="false" outlineLevel="0" collapsed="false">
      <c r="A925" s="1"/>
    </row>
    <row r="926" customFormat="false" ht="13.8" hidden="false" customHeight="false" outlineLevel="0" collapsed="false">
      <c r="A926" s="1"/>
    </row>
    <row r="927" customFormat="false" ht="13.8" hidden="false" customHeight="false" outlineLevel="0" collapsed="false">
      <c r="A927" s="1"/>
    </row>
    <row r="928" customFormat="false" ht="13.8" hidden="false" customHeight="false" outlineLevel="0" collapsed="false">
      <c r="A928" s="1"/>
    </row>
    <row r="929" customFormat="false" ht="13.8" hidden="false" customHeight="false" outlineLevel="0" collapsed="false">
      <c r="A929" s="1"/>
    </row>
    <row r="930" customFormat="false" ht="13.8" hidden="false" customHeight="false" outlineLevel="0" collapsed="false">
      <c r="A930" s="1"/>
    </row>
    <row r="931" customFormat="false" ht="13.8" hidden="false" customHeight="false" outlineLevel="0" collapsed="false">
      <c r="A931" s="1"/>
    </row>
    <row r="932" customFormat="false" ht="13.8" hidden="false" customHeight="false" outlineLevel="0" collapsed="false">
      <c r="A932" s="1"/>
    </row>
    <row r="933" customFormat="false" ht="13.8" hidden="false" customHeight="false" outlineLevel="0" collapsed="false">
      <c r="A933" s="1"/>
    </row>
    <row r="934" customFormat="false" ht="13.8" hidden="false" customHeight="false" outlineLevel="0" collapsed="false">
      <c r="A934" s="1"/>
    </row>
    <row r="935" customFormat="false" ht="13.8" hidden="false" customHeight="false" outlineLevel="0" collapsed="false">
      <c r="A935" s="1"/>
    </row>
    <row r="936" customFormat="false" ht="13.8" hidden="false" customHeight="false" outlineLevel="0" collapsed="false">
      <c r="A936" s="1"/>
    </row>
    <row r="937" customFormat="false" ht="13.8" hidden="false" customHeight="false" outlineLevel="0" collapsed="false">
      <c r="A937" s="1"/>
    </row>
    <row r="938" customFormat="false" ht="13.8" hidden="false" customHeight="false" outlineLevel="0" collapsed="false">
      <c r="A938" s="1"/>
    </row>
    <row r="939" customFormat="false" ht="13.8" hidden="false" customHeight="false" outlineLevel="0" collapsed="false">
      <c r="A939" s="1"/>
    </row>
    <row r="940" customFormat="false" ht="13.8" hidden="false" customHeight="false" outlineLevel="0" collapsed="false">
      <c r="A940" s="1"/>
    </row>
    <row r="941" customFormat="false" ht="13.8" hidden="false" customHeight="false" outlineLevel="0" collapsed="false">
      <c r="A941" s="1"/>
    </row>
    <row r="942" customFormat="false" ht="13.8" hidden="false" customHeight="false" outlineLevel="0" collapsed="false">
      <c r="A942" s="1"/>
    </row>
    <row r="943" customFormat="false" ht="13.8" hidden="false" customHeight="false" outlineLevel="0" collapsed="false">
      <c r="A943" s="1"/>
    </row>
    <row r="944" customFormat="false" ht="13.8" hidden="false" customHeight="false" outlineLevel="0" collapsed="false">
      <c r="A944" s="1"/>
    </row>
    <row r="945" customFormat="false" ht="13.8" hidden="false" customHeight="false" outlineLevel="0" collapsed="false">
      <c r="A945" s="1"/>
    </row>
    <row r="946" customFormat="false" ht="13.8" hidden="false" customHeight="false" outlineLevel="0" collapsed="false">
      <c r="A946" s="1"/>
    </row>
    <row r="947" customFormat="false" ht="13.8" hidden="false" customHeight="false" outlineLevel="0" collapsed="false">
      <c r="A947" s="1"/>
    </row>
    <row r="948" customFormat="false" ht="13.8" hidden="false" customHeight="false" outlineLevel="0" collapsed="false">
      <c r="A948" s="1"/>
    </row>
    <row r="949" customFormat="false" ht="13.8" hidden="false" customHeight="false" outlineLevel="0" collapsed="false">
      <c r="A949" s="1"/>
    </row>
    <row r="950" customFormat="false" ht="13.8" hidden="false" customHeight="false" outlineLevel="0" collapsed="false">
      <c r="A950" s="1"/>
    </row>
    <row r="951" customFormat="false" ht="13.8" hidden="false" customHeight="false" outlineLevel="0" collapsed="false">
      <c r="A951" s="1"/>
    </row>
    <row r="952" customFormat="false" ht="13.8" hidden="false" customHeight="false" outlineLevel="0" collapsed="false">
      <c r="A952" s="1"/>
    </row>
    <row r="953" customFormat="false" ht="13.8" hidden="false" customHeight="false" outlineLevel="0" collapsed="false">
      <c r="A953" s="1"/>
    </row>
    <row r="954" customFormat="false" ht="13.8" hidden="false" customHeight="false" outlineLevel="0" collapsed="false">
      <c r="A954" s="1"/>
    </row>
    <row r="955" customFormat="false" ht="13.8" hidden="false" customHeight="false" outlineLevel="0" collapsed="false">
      <c r="A955" s="1"/>
    </row>
    <row r="956" customFormat="false" ht="13.8" hidden="false" customHeight="false" outlineLevel="0" collapsed="false">
      <c r="A956" s="1"/>
    </row>
    <row r="957" customFormat="false" ht="13.8" hidden="false" customHeight="false" outlineLevel="0" collapsed="false">
      <c r="A957" s="1"/>
    </row>
    <row r="958" customFormat="false" ht="13.8" hidden="false" customHeight="false" outlineLevel="0" collapsed="false">
      <c r="A958" s="1"/>
    </row>
    <row r="959" customFormat="false" ht="13.8" hidden="false" customHeight="false" outlineLevel="0" collapsed="false">
      <c r="A959" s="1"/>
    </row>
    <row r="960" customFormat="false" ht="13.8" hidden="false" customHeight="false" outlineLevel="0" collapsed="false">
      <c r="A960" s="1"/>
    </row>
    <row r="961" customFormat="false" ht="13.8" hidden="false" customHeight="false" outlineLevel="0" collapsed="false">
      <c r="A961" s="1"/>
    </row>
    <row r="962" customFormat="false" ht="13.8" hidden="false" customHeight="false" outlineLevel="0" collapsed="false">
      <c r="A962" s="1"/>
    </row>
    <row r="963" customFormat="false" ht="13.8" hidden="false" customHeight="false" outlineLevel="0" collapsed="false">
      <c r="A963" s="1"/>
    </row>
    <row r="964" customFormat="false" ht="13.8" hidden="false" customHeight="false" outlineLevel="0" collapsed="false">
      <c r="A964" s="1"/>
    </row>
    <row r="965" customFormat="false" ht="13.8" hidden="false" customHeight="false" outlineLevel="0" collapsed="false">
      <c r="A965" s="1"/>
    </row>
    <row r="966" customFormat="false" ht="13.8" hidden="false" customHeight="false" outlineLevel="0" collapsed="false">
      <c r="A966" s="1"/>
    </row>
    <row r="967" customFormat="false" ht="13.8" hidden="false" customHeight="false" outlineLevel="0" collapsed="false">
      <c r="A967" s="1"/>
    </row>
    <row r="968" customFormat="false" ht="13.8" hidden="false" customHeight="false" outlineLevel="0" collapsed="false">
      <c r="A968" s="1"/>
    </row>
    <row r="969" customFormat="false" ht="13.8" hidden="false" customHeight="false" outlineLevel="0" collapsed="false">
      <c r="A969" s="1"/>
    </row>
    <row r="970" customFormat="false" ht="13.8" hidden="false" customHeight="false" outlineLevel="0" collapsed="false">
      <c r="A970" s="1"/>
    </row>
    <row r="971" customFormat="false" ht="13.8" hidden="false" customHeight="false" outlineLevel="0" collapsed="false">
      <c r="A971" s="1"/>
    </row>
    <row r="972" customFormat="false" ht="13.8" hidden="false" customHeight="false" outlineLevel="0" collapsed="false">
      <c r="A972" s="1"/>
    </row>
    <row r="973" customFormat="false" ht="13.8" hidden="false" customHeight="false" outlineLevel="0" collapsed="false">
      <c r="A973" s="1"/>
    </row>
    <row r="974" customFormat="false" ht="13.8" hidden="false" customHeight="false" outlineLevel="0" collapsed="false">
      <c r="A974" s="1"/>
    </row>
    <row r="975" customFormat="false" ht="13.8" hidden="false" customHeight="false" outlineLevel="0" collapsed="false">
      <c r="A975" s="1"/>
    </row>
    <row r="976" customFormat="false" ht="13.8" hidden="false" customHeight="false" outlineLevel="0" collapsed="false">
      <c r="A976" s="1"/>
    </row>
    <row r="977" customFormat="false" ht="13.8" hidden="false" customHeight="false" outlineLevel="0" collapsed="false">
      <c r="A977" s="1"/>
    </row>
    <row r="978" customFormat="false" ht="13.8" hidden="false" customHeight="false" outlineLevel="0" collapsed="false">
      <c r="A978" s="1"/>
    </row>
    <row r="979" customFormat="false" ht="13.8" hidden="false" customHeight="false" outlineLevel="0" collapsed="false">
      <c r="A979" s="1"/>
    </row>
    <row r="980" customFormat="false" ht="13.8" hidden="false" customHeight="false" outlineLevel="0" collapsed="false">
      <c r="A980" s="1"/>
    </row>
    <row r="981" customFormat="false" ht="13.8" hidden="false" customHeight="false" outlineLevel="0" collapsed="false">
      <c r="A981" s="1"/>
    </row>
    <row r="982" customFormat="false" ht="13.8" hidden="false" customHeight="false" outlineLevel="0" collapsed="false">
      <c r="A982" s="1"/>
    </row>
    <row r="983" customFormat="false" ht="13.8" hidden="false" customHeight="false" outlineLevel="0" collapsed="false">
      <c r="A983" s="1"/>
    </row>
    <row r="984" customFormat="false" ht="13.8" hidden="false" customHeight="false" outlineLevel="0" collapsed="false">
      <c r="A984" s="1"/>
    </row>
    <row r="985" customFormat="false" ht="13.8" hidden="false" customHeight="false" outlineLevel="0" collapsed="false">
      <c r="A985" s="1"/>
    </row>
    <row r="986" customFormat="false" ht="13.8" hidden="false" customHeight="false" outlineLevel="0" collapsed="false">
      <c r="A986" s="1"/>
    </row>
    <row r="987" customFormat="false" ht="13.8" hidden="false" customHeight="false" outlineLevel="0" collapsed="false">
      <c r="A987" s="1"/>
    </row>
    <row r="988" customFormat="false" ht="13.8" hidden="false" customHeight="false" outlineLevel="0" collapsed="false">
      <c r="A988" s="1"/>
    </row>
    <row r="989" customFormat="false" ht="13.8" hidden="false" customHeight="false" outlineLevel="0" collapsed="false">
      <c r="A989" s="1"/>
    </row>
    <row r="990" customFormat="false" ht="13.8" hidden="false" customHeight="false" outlineLevel="0" collapsed="false">
      <c r="A990" s="1"/>
    </row>
    <row r="991" customFormat="false" ht="13.8" hidden="false" customHeight="false" outlineLevel="0" collapsed="false">
      <c r="A991" s="1"/>
    </row>
    <row r="992" customFormat="false" ht="13.8" hidden="false" customHeight="false" outlineLevel="0" collapsed="false">
      <c r="A992" s="1"/>
    </row>
    <row r="993" customFormat="false" ht="13.8" hidden="false" customHeight="false" outlineLevel="0" collapsed="false">
      <c r="A993" s="1"/>
    </row>
    <row r="994" customFormat="false" ht="13.8" hidden="false" customHeight="false" outlineLevel="0" collapsed="false">
      <c r="A994" s="1"/>
    </row>
    <row r="995" customFormat="false" ht="13.8" hidden="false" customHeight="false" outlineLevel="0" collapsed="false">
      <c r="A995" s="1"/>
    </row>
    <row r="996" customFormat="false" ht="13.8" hidden="false" customHeight="false" outlineLevel="0" collapsed="false">
      <c r="A996" s="1"/>
    </row>
    <row r="997" customFormat="false" ht="13.8" hidden="false" customHeight="false" outlineLevel="0" collapsed="false">
      <c r="A997" s="1"/>
    </row>
    <row r="998" customFormat="false" ht="13.8" hidden="false" customHeight="false" outlineLevel="0" collapsed="false">
      <c r="A998" s="1"/>
    </row>
    <row r="999" customFormat="false" ht="13.8" hidden="false" customHeight="false" outlineLevel="0" collapsed="false">
      <c r="A999" s="1"/>
    </row>
    <row r="1000" customFormat="false" ht="13.8" hidden="false" customHeight="false" outlineLevel="0" collapsed="false">
      <c r="A1000" s="1"/>
    </row>
  </sheetData>
  <mergeCells count="45">
    <mergeCell ref="F1:I1"/>
    <mergeCell ref="F2:I2"/>
    <mergeCell ref="F3:I3"/>
    <mergeCell ref="A4:I4"/>
    <mergeCell ref="A5:I5"/>
    <mergeCell ref="C6:D6"/>
    <mergeCell ref="C7:D7"/>
    <mergeCell ref="A8:C8"/>
    <mergeCell ref="D8:E8"/>
    <mergeCell ref="G8:I8"/>
    <mergeCell ref="A9:C10"/>
    <mergeCell ref="D9:E10"/>
    <mergeCell ref="G9:I10"/>
    <mergeCell ref="A11:I11"/>
    <mergeCell ref="A12:B12"/>
    <mergeCell ref="C12:I12"/>
    <mergeCell ref="C13:I13"/>
    <mergeCell ref="C14:I14"/>
    <mergeCell ref="C15:I15"/>
    <mergeCell ref="C16:I16"/>
    <mergeCell ref="A18:A19"/>
    <mergeCell ref="B18:B19"/>
    <mergeCell ref="C18:E18"/>
    <mergeCell ref="F18:H18"/>
    <mergeCell ref="I18:I19"/>
    <mergeCell ref="B21:I21"/>
    <mergeCell ref="A57:B57"/>
    <mergeCell ref="B67:H67"/>
    <mergeCell ref="A95:B95"/>
    <mergeCell ref="A105:B105"/>
    <mergeCell ref="C109:D109"/>
    <mergeCell ref="E109:F109"/>
    <mergeCell ref="C110:D110"/>
    <mergeCell ref="E110:F110"/>
    <mergeCell ref="C111:D111"/>
    <mergeCell ref="E111:F111"/>
    <mergeCell ref="E113:G113"/>
    <mergeCell ref="C114:D114"/>
    <mergeCell ref="E114:G114"/>
    <mergeCell ref="C115:D115"/>
    <mergeCell ref="E115:G115"/>
    <mergeCell ref="E116:G116"/>
    <mergeCell ref="E117:G117"/>
    <mergeCell ref="E118:G118"/>
    <mergeCell ref="E120:G120"/>
  </mergeCells>
  <hyperlinks>
    <hyperlink ref="E120" r:id="rId1" display="електронна пошта: chornomorskvodokanal@gmail.com"/>
  </hyperlinks>
  <printOptions headings="false" gridLines="false" gridLinesSet="true" horizontalCentered="false" verticalCentered="false"/>
  <pageMargins left="0.7" right="0.192361111111111" top="0.75" bottom="0.75" header="0" footer="0"/>
  <pageSetup paperSize="1" scale="95" fitToWidth="1" fitToHeight="1" pageOrder="downThenOver" orientation="landscape" blackAndWhite="false" draft="false" cellComments="none" horizontalDpi="300" verticalDpi="300" copies="1"/>
  <headerFooter differentFirst="false" differentOddEven="false">
    <oddHeader>&amp;C 2&amp;RПродовження додатка 10</oddHeader>
    <oddFooter>&amp;R&amp;P/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6" min="1" style="0" width="9.13"/>
    <col collapsed="false" customWidth="true" hidden="false" outlineLevel="0" max="26" min="7" style="0" width="8"/>
  </cols>
  <sheetData>
    <row r="1" customFormat="false" ht="12.75" hidden="false" customHeight="true" outlineLevel="0" collapsed="false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customFormat="false" ht="12.75" hidden="false" customHeight="true" outlineLevel="0" collapsed="false">
      <c r="A2" s="159"/>
      <c r="B2" s="160" t="s">
        <v>156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customFormat="false" ht="12.75" hidden="false" customHeight="true" outlineLevel="0" collapsed="false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customFormat="false" ht="12.75" hidden="false" customHeight="true" outlineLevel="0" collapsed="false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customFormat="false" ht="12.75" hidden="false" customHeight="true" outlineLevel="0" collapsed="false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customFormat="false" ht="12.75" hidden="false" customHeight="true" outlineLevel="0" collapsed="false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customFormat="false" ht="12.75" hidden="false" customHeight="true" outlineLevel="0" collapsed="false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customFormat="false" ht="12.75" hidden="false" customHeight="true" outlineLevel="0" collapsed="false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customFormat="false" ht="12.75" hidden="false" customHeight="true" outlineLevel="0" collapsed="false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customFormat="false" ht="12.75" hidden="false" customHeight="true" outlineLevel="0" collapsed="false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customFormat="false" ht="12.75" hidden="false" customHeight="true" outlineLevel="0" collapsed="false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customFormat="false" ht="12.75" hidden="false" customHeight="true" outlineLevel="0" collapsed="false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customFormat="false" ht="12.75" hidden="false" customHeight="true" outlineLevel="0" collapsed="false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customFormat="false" ht="12.75" hidden="false" customHeight="true" outlineLevel="0" collapsed="false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customFormat="false" ht="12.75" hidden="false" customHeight="true" outlineLevel="0" collapsed="false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customFormat="false" ht="12.75" hidden="false" customHeight="true" outlineLevel="0" collapsed="false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customFormat="false" ht="12.75" hidden="false" customHeight="true" outlineLevel="0" collapsed="false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customFormat="false" ht="12.75" hidden="false" customHeight="true" outlineLevel="0" collapsed="false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customFormat="false" ht="12.75" hidden="false" customHeight="true" outlineLevel="0" collapsed="false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customFormat="false" ht="12.75" hidden="false" customHeight="true" outlineLevel="0" collapsed="false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customFormat="false" ht="12.75" hidden="false" customHeight="true" outlineLevel="0" collapsed="false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customFormat="false" ht="12.75" hidden="false" customHeight="true" outlineLevel="0" collapsed="false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customFormat="false" ht="12.75" hidden="false" customHeight="true" outlineLevel="0" collapsed="false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customFormat="false" ht="12.75" hidden="false" customHeight="true" outlineLevel="0" collapsed="false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customFormat="false" ht="12.75" hidden="false" customHeight="true" outlineLevel="0" collapsed="false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customFormat="false" ht="12.75" hidden="false" customHeight="true" outlineLevel="0" collapsed="false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customFormat="false" ht="12.75" hidden="false" customHeight="true" outlineLevel="0" collapsed="false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customFormat="false" ht="12.75" hidden="false" customHeight="true" outlineLevel="0" collapsed="false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customFormat="false" ht="12.75" hidden="false" customHeight="true" outlineLevel="0" collapsed="false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customFormat="false" ht="12.75" hidden="false" customHeight="true" outlineLevel="0" collapsed="false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customFormat="false" ht="12.75" hidden="false" customHeight="true" outlineLevel="0" collapsed="false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customFormat="false" ht="12.75" hidden="false" customHeight="true" outlineLevel="0" collapsed="false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customFormat="false" ht="12.75" hidden="false" customHeight="true" outlineLevel="0" collapsed="false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customFormat="false" ht="12.75" hidden="false" customHeight="true" outlineLevel="0" collapsed="false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customFormat="false" ht="12.75" hidden="false" customHeight="true" outlineLevel="0" collapsed="false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customFormat="false" ht="12.75" hidden="false" customHeight="true" outlineLevel="0" collapsed="false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customFormat="false" ht="12.75" hidden="false" customHeight="true" outlineLevel="0" collapsed="false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customFormat="false" ht="12.75" hidden="false" customHeight="true" outlineLevel="0" collapsed="false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customFormat="false" ht="12.75" hidden="false" customHeight="true" outlineLevel="0" collapsed="false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customFormat="false" ht="12.75" hidden="false" customHeight="true" outlineLevel="0" collapsed="false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customFormat="false" ht="12.75" hidden="false" customHeight="true" outlineLevel="0" collapsed="false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customFormat="false" ht="12.75" hidden="false" customHeight="true" outlineLevel="0" collapsed="false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customFormat="false" ht="12.75" hidden="false" customHeight="true" outlineLevel="0" collapsed="false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customFormat="false" ht="12.75" hidden="false" customHeight="true" outlineLevel="0" collapsed="false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customFormat="false" ht="12.75" hidden="false" customHeight="true" outlineLevel="0" collapsed="false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customFormat="false" ht="12.75" hidden="false" customHeight="true" outlineLevel="0" collapsed="false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customFormat="false" ht="12.75" hidden="false" customHeight="true" outlineLevel="0" collapsed="false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customFormat="false" ht="12.75" hidden="false" customHeight="true" outlineLevel="0" collapsed="false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customFormat="false" ht="12.75" hidden="false" customHeight="true" outlineLevel="0" collapsed="false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customFormat="false" ht="12.75" hidden="false" customHeight="true" outlineLevel="0" collapsed="false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customFormat="false" ht="12.75" hidden="false" customHeight="true" outlineLevel="0" collapsed="false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customFormat="false" ht="12.75" hidden="false" customHeight="true" outlineLevel="0" collapsed="false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customFormat="false" ht="12.75" hidden="false" customHeight="true" outlineLevel="0" collapsed="false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customFormat="false" ht="12.75" hidden="false" customHeight="true" outlineLevel="0" collapsed="false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customFormat="false" ht="12.75" hidden="false" customHeight="true" outlineLevel="0" collapsed="false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customFormat="false" ht="12.75" hidden="false" customHeight="true" outlineLevel="0" collapsed="false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customFormat="false" ht="12.75" hidden="false" customHeight="true" outlineLevel="0" collapsed="false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customFormat="false" ht="12.75" hidden="false" customHeight="true" outlineLevel="0" collapsed="false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customFormat="false" ht="12.75" hidden="false" customHeight="true" outlineLevel="0" collapsed="false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customFormat="false" ht="12.75" hidden="false" customHeight="true" outlineLevel="0" collapsed="false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customFormat="false" ht="12.75" hidden="false" customHeight="true" outlineLevel="0" collapsed="false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customFormat="false" ht="12.75" hidden="false" customHeight="true" outlineLevel="0" collapsed="false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customFormat="false" ht="12.75" hidden="false" customHeight="true" outlineLevel="0" collapsed="false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customFormat="false" ht="12.75" hidden="false" customHeight="true" outlineLevel="0" collapsed="false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customFormat="false" ht="12.75" hidden="false" customHeight="true" outlineLevel="0" collapsed="false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customFormat="false" ht="12.75" hidden="false" customHeight="true" outlineLevel="0" collapsed="false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customFormat="false" ht="12.75" hidden="false" customHeight="true" outlineLevel="0" collapsed="false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customFormat="false" ht="12.75" hidden="false" customHeight="true" outlineLevel="0" collapsed="false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customFormat="false" ht="12.75" hidden="false" customHeight="true" outlineLevel="0" collapsed="false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customFormat="false" ht="12.75" hidden="false" customHeight="true" outlineLevel="0" collapsed="false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customFormat="false" ht="12.75" hidden="false" customHeight="true" outlineLevel="0" collapsed="false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customFormat="false" ht="12.75" hidden="false" customHeight="true" outlineLevel="0" collapsed="false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customFormat="false" ht="12.75" hidden="false" customHeight="true" outlineLevel="0" collapsed="false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customFormat="false" ht="12.75" hidden="false" customHeight="true" outlineLevel="0" collapsed="false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customFormat="false" ht="12.75" hidden="false" customHeight="true" outlineLevel="0" collapsed="false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customFormat="false" ht="12.75" hidden="false" customHeight="true" outlineLevel="0" collapsed="false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customFormat="false" ht="12.75" hidden="false" customHeight="true" outlineLevel="0" collapsed="false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customFormat="false" ht="12.75" hidden="false" customHeight="true" outlineLevel="0" collapsed="false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customFormat="false" ht="12.75" hidden="false" customHeight="true" outlineLevel="0" collapsed="false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customFormat="false" ht="12.75" hidden="false" customHeight="true" outlineLevel="0" collapsed="false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customFormat="false" ht="12.75" hidden="false" customHeight="true" outlineLevel="0" collapsed="false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customFormat="false" ht="12.75" hidden="false" customHeight="true" outlineLevel="0" collapsed="false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customFormat="false" ht="12.75" hidden="false" customHeight="true" outlineLevel="0" collapsed="false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customFormat="false" ht="12.75" hidden="false" customHeight="true" outlineLevel="0" collapsed="false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customFormat="false" ht="12.75" hidden="false" customHeight="true" outlineLevel="0" collapsed="false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customFormat="false" ht="12.75" hidden="false" customHeight="true" outlineLevel="0" collapsed="false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customFormat="false" ht="12.75" hidden="false" customHeight="true" outlineLevel="0" collapsed="false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customFormat="false" ht="12.75" hidden="false" customHeight="true" outlineLevel="0" collapsed="false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customFormat="false" ht="12.75" hidden="false" customHeight="true" outlineLevel="0" collapsed="false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customFormat="false" ht="12.75" hidden="false" customHeight="true" outlineLevel="0" collapsed="false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customFormat="false" ht="12.75" hidden="false" customHeight="true" outlineLevel="0" collapsed="false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customFormat="false" ht="12.75" hidden="false" customHeight="true" outlineLevel="0" collapsed="false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customFormat="false" ht="12.75" hidden="false" customHeight="true" outlineLevel="0" collapsed="false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customFormat="false" ht="12.75" hidden="false" customHeight="true" outlineLevel="0" collapsed="false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customFormat="false" ht="12.75" hidden="false" customHeight="true" outlineLevel="0" collapsed="false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customFormat="false" ht="12.75" hidden="false" customHeight="true" outlineLevel="0" collapsed="false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customFormat="false" ht="12.75" hidden="false" customHeight="true" outlineLevel="0" collapsed="false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customFormat="false" ht="12.75" hidden="false" customHeight="true" outlineLevel="0" collapsed="false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customFormat="false" ht="12.75" hidden="false" customHeight="true" outlineLevel="0" collapsed="false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customFormat="false" ht="12.75" hidden="false" customHeight="true" outlineLevel="0" collapsed="false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customFormat="false" ht="12.75" hidden="false" customHeight="true" outlineLevel="0" collapsed="false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customFormat="false" ht="12.75" hidden="false" customHeight="true" outlineLevel="0" collapsed="false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customFormat="false" ht="12.75" hidden="false" customHeight="true" outlineLevel="0" collapsed="false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customFormat="false" ht="12.75" hidden="false" customHeight="true" outlineLevel="0" collapsed="false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customFormat="false" ht="12.75" hidden="false" customHeight="true" outlineLevel="0" collapsed="false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customFormat="false" ht="12.75" hidden="false" customHeight="true" outlineLevel="0" collapsed="false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customFormat="false" ht="12.75" hidden="false" customHeight="true" outlineLevel="0" collapsed="false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customFormat="false" ht="12.75" hidden="false" customHeight="true" outlineLevel="0" collapsed="false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customFormat="false" ht="12.75" hidden="false" customHeight="true" outlineLevel="0" collapsed="false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customFormat="false" ht="12.75" hidden="false" customHeight="true" outlineLevel="0" collapsed="false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customFormat="false" ht="12.75" hidden="false" customHeight="true" outlineLevel="0" collapsed="false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customFormat="false" ht="12.75" hidden="false" customHeight="true" outlineLevel="0" collapsed="false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customFormat="false" ht="12.75" hidden="false" customHeight="true" outlineLevel="0" collapsed="false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customFormat="false" ht="12.75" hidden="false" customHeight="true" outlineLevel="0" collapsed="false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customFormat="false" ht="12.75" hidden="false" customHeight="true" outlineLevel="0" collapsed="false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customFormat="false" ht="12.75" hidden="false" customHeight="true" outlineLevel="0" collapsed="false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customFormat="false" ht="12.75" hidden="false" customHeight="true" outlineLevel="0" collapsed="false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customFormat="false" ht="12.75" hidden="false" customHeight="true" outlineLevel="0" collapsed="false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customFormat="false" ht="12.75" hidden="false" customHeight="true" outlineLevel="0" collapsed="false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customFormat="false" ht="12.75" hidden="false" customHeight="true" outlineLevel="0" collapsed="false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customFormat="false" ht="12.75" hidden="false" customHeight="true" outlineLevel="0" collapsed="false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customFormat="false" ht="12.75" hidden="false" customHeight="true" outlineLevel="0" collapsed="false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customFormat="false" ht="12.75" hidden="false" customHeight="true" outlineLevel="0" collapsed="false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customFormat="false" ht="12.75" hidden="false" customHeight="true" outlineLevel="0" collapsed="false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customFormat="false" ht="12.75" hidden="false" customHeight="true" outlineLevel="0" collapsed="false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customFormat="false" ht="12.75" hidden="false" customHeight="true" outlineLevel="0" collapsed="false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customFormat="false" ht="12.75" hidden="false" customHeight="true" outlineLevel="0" collapsed="false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customFormat="false" ht="12.75" hidden="false" customHeight="true" outlineLevel="0" collapsed="false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customFormat="false" ht="12.75" hidden="false" customHeight="true" outlineLevel="0" collapsed="false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customFormat="false" ht="12.75" hidden="false" customHeight="true" outlineLevel="0" collapsed="false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customFormat="false" ht="12.75" hidden="false" customHeight="true" outlineLevel="0" collapsed="false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customFormat="false" ht="12.75" hidden="false" customHeight="true" outlineLevel="0" collapsed="false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customFormat="false" ht="12.75" hidden="false" customHeight="true" outlineLevel="0" collapsed="false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customFormat="false" ht="12.75" hidden="false" customHeight="true" outlineLevel="0" collapsed="false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customFormat="false" ht="12.75" hidden="false" customHeight="true" outlineLevel="0" collapsed="false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customFormat="false" ht="12.75" hidden="false" customHeight="true" outlineLevel="0" collapsed="false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customFormat="false" ht="12.75" hidden="false" customHeight="true" outlineLevel="0" collapsed="false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customFormat="false" ht="12.75" hidden="false" customHeight="true" outlineLevel="0" collapsed="false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customFormat="false" ht="12.75" hidden="false" customHeight="true" outlineLevel="0" collapsed="false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customFormat="false" ht="12.75" hidden="false" customHeight="true" outlineLevel="0" collapsed="false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customFormat="false" ht="12.75" hidden="false" customHeight="true" outlineLevel="0" collapsed="false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customFormat="false" ht="12.75" hidden="false" customHeight="true" outlineLevel="0" collapsed="false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customFormat="false" ht="12.75" hidden="false" customHeight="true" outlineLevel="0" collapsed="false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customFormat="false" ht="12.75" hidden="false" customHeight="true" outlineLevel="0" collapsed="false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customFormat="false" ht="12.75" hidden="false" customHeight="true" outlineLevel="0" collapsed="false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customFormat="false" ht="12.75" hidden="false" customHeight="true" outlineLevel="0" collapsed="false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customFormat="false" ht="12.75" hidden="false" customHeight="true" outlineLevel="0" collapsed="false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customFormat="false" ht="12.75" hidden="false" customHeight="true" outlineLevel="0" collapsed="false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customFormat="false" ht="12.75" hidden="false" customHeight="true" outlineLevel="0" collapsed="false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customFormat="false" ht="12.75" hidden="false" customHeight="true" outlineLevel="0" collapsed="false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customFormat="false" ht="12.75" hidden="false" customHeight="true" outlineLevel="0" collapsed="false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customFormat="false" ht="12.75" hidden="false" customHeight="true" outlineLevel="0" collapsed="false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customFormat="false" ht="12.75" hidden="false" customHeight="true" outlineLevel="0" collapsed="false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customFormat="false" ht="12.75" hidden="false" customHeight="true" outlineLevel="0" collapsed="false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customFormat="false" ht="12.75" hidden="false" customHeight="true" outlineLevel="0" collapsed="false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customFormat="false" ht="12.75" hidden="false" customHeight="true" outlineLevel="0" collapsed="false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customFormat="false" ht="12.75" hidden="false" customHeight="true" outlineLevel="0" collapsed="false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customFormat="false" ht="12.75" hidden="false" customHeight="true" outlineLevel="0" collapsed="false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  <row r="159" customFormat="false" ht="12.75" hidden="false" customHeight="true" outlineLevel="0" collapsed="false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</row>
    <row r="160" customFormat="false" ht="12.75" hidden="false" customHeight="true" outlineLevel="0" collapsed="false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</row>
    <row r="161" customFormat="false" ht="12.75" hidden="false" customHeight="true" outlineLevel="0" collapsed="false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</row>
    <row r="162" customFormat="false" ht="12.75" hidden="false" customHeight="true" outlineLevel="0" collapsed="false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</row>
    <row r="163" customFormat="false" ht="12.75" hidden="false" customHeight="true" outlineLevel="0" collapsed="false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</row>
    <row r="164" customFormat="false" ht="12.75" hidden="false" customHeight="true" outlineLevel="0" collapsed="false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</row>
    <row r="165" customFormat="false" ht="12.75" hidden="false" customHeight="true" outlineLevel="0" collapsed="false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</row>
    <row r="166" customFormat="false" ht="12.75" hidden="false" customHeight="true" outlineLevel="0" collapsed="false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</row>
    <row r="167" customFormat="false" ht="12.75" hidden="false" customHeight="true" outlineLevel="0" collapsed="false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</row>
    <row r="168" customFormat="false" ht="12.75" hidden="false" customHeight="true" outlineLevel="0" collapsed="false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</row>
    <row r="169" customFormat="false" ht="12.75" hidden="false" customHeight="true" outlineLevel="0" collapsed="false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</row>
    <row r="170" customFormat="false" ht="12.75" hidden="false" customHeight="true" outlineLevel="0" collapsed="false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</row>
    <row r="171" customFormat="false" ht="12.75" hidden="false" customHeight="true" outlineLevel="0" collapsed="false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</row>
    <row r="172" customFormat="false" ht="12.75" hidden="false" customHeight="true" outlineLevel="0" collapsed="false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</row>
    <row r="173" customFormat="false" ht="12.75" hidden="false" customHeight="true" outlineLevel="0" collapsed="false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</row>
    <row r="174" customFormat="false" ht="12.75" hidden="false" customHeight="true" outlineLevel="0" collapsed="false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</row>
    <row r="175" customFormat="false" ht="12.75" hidden="false" customHeight="true" outlineLevel="0" collapsed="false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</row>
    <row r="176" customFormat="false" ht="12.75" hidden="false" customHeight="true" outlineLevel="0" collapsed="false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</row>
    <row r="177" customFormat="false" ht="12.75" hidden="false" customHeight="true" outlineLevel="0" collapsed="false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</row>
    <row r="178" customFormat="false" ht="12.75" hidden="false" customHeight="true" outlineLevel="0" collapsed="false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</row>
    <row r="179" customFormat="false" ht="12.75" hidden="false" customHeight="true" outlineLevel="0" collapsed="false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</row>
    <row r="180" customFormat="false" ht="12.75" hidden="false" customHeight="true" outlineLevel="0" collapsed="false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</row>
    <row r="181" customFormat="false" ht="12.75" hidden="false" customHeight="true" outlineLevel="0" collapsed="false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</row>
    <row r="182" customFormat="false" ht="12.75" hidden="false" customHeight="true" outlineLevel="0" collapsed="false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</row>
    <row r="183" customFormat="false" ht="12.75" hidden="false" customHeight="true" outlineLevel="0" collapsed="false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</row>
    <row r="184" customFormat="false" ht="12.75" hidden="false" customHeight="true" outlineLevel="0" collapsed="false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</row>
    <row r="185" customFormat="false" ht="12.75" hidden="false" customHeight="true" outlineLevel="0" collapsed="false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</row>
    <row r="186" customFormat="false" ht="12.75" hidden="false" customHeight="true" outlineLevel="0" collapsed="false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</row>
    <row r="187" customFormat="false" ht="12.75" hidden="false" customHeight="true" outlineLevel="0" collapsed="false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</row>
    <row r="188" customFormat="false" ht="12.75" hidden="false" customHeight="true" outlineLevel="0" collapsed="false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</row>
    <row r="189" customFormat="false" ht="12.75" hidden="false" customHeight="true" outlineLevel="0" collapsed="false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</row>
    <row r="190" customFormat="false" ht="12.75" hidden="false" customHeight="true" outlineLevel="0" collapsed="false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</row>
    <row r="191" customFormat="false" ht="12.75" hidden="false" customHeight="true" outlineLevel="0" collapsed="false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</row>
    <row r="192" customFormat="false" ht="12.75" hidden="false" customHeight="true" outlineLevel="0" collapsed="false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</row>
    <row r="193" customFormat="false" ht="12.75" hidden="false" customHeight="true" outlineLevel="0" collapsed="false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</row>
    <row r="194" customFormat="false" ht="12.75" hidden="false" customHeight="true" outlineLevel="0" collapsed="false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</row>
    <row r="195" customFormat="false" ht="12.75" hidden="false" customHeight="true" outlineLevel="0" collapsed="false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</row>
    <row r="196" customFormat="false" ht="12.75" hidden="false" customHeight="true" outlineLevel="0" collapsed="false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</row>
    <row r="197" customFormat="false" ht="12.75" hidden="false" customHeight="true" outlineLevel="0" collapsed="false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</row>
    <row r="198" customFormat="false" ht="12.75" hidden="false" customHeight="true" outlineLevel="0" collapsed="false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</row>
    <row r="199" customFormat="false" ht="12.75" hidden="false" customHeight="true" outlineLevel="0" collapsed="false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</row>
    <row r="200" customFormat="false" ht="12.75" hidden="false" customHeight="true" outlineLevel="0" collapsed="false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</row>
    <row r="201" customFormat="false" ht="12.75" hidden="false" customHeight="true" outlineLevel="0" collapsed="false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</row>
    <row r="202" customFormat="false" ht="12.75" hidden="false" customHeight="true" outlineLevel="0" collapsed="false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</row>
    <row r="203" customFormat="false" ht="12.75" hidden="false" customHeight="true" outlineLevel="0" collapsed="false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</row>
    <row r="204" customFormat="false" ht="12.75" hidden="false" customHeight="true" outlineLevel="0" collapsed="false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</row>
    <row r="205" customFormat="false" ht="12.75" hidden="false" customHeight="true" outlineLevel="0" collapsed="false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</row>
    <row r="206" customFormat="false" ht="12.75" hidden="false" customHeight="true" outlineLevel="0" collapsed="false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</row>
    <row r="207" customFormat="false" ht="12.75" hidden="false" customHeight="true" outlineLevel="0" collapsed="false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</row>
    <row r="208" customFormat="false" ht="12.75" hidden="false" customHeight="true" outlineLevel="0" collapsed="false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</row>
    <row r="209" customFormat="false" ht="12.75" hidden="false" customHeight="true" outlineLevel="0" collapsed="false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</row>
    <row r="210" customFormat="false" ht="12.75" hidden="false" customHeight="true" outlineLevel="0" collapsed="false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</row>
    <row r="211" customFormat="false" ht="12.75" hidden="false" customHeight="true" outlineLevel="0" collapsed="false">
      <c r="A211" s="159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</row>
    <row r="212" customFormat="false" ht="12.75" hidden="false" customHeight="true" outlineLevel="0" collapsed="false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</row>
    <row r="213" customFormat="false" ht="12.75" hidden="false" customHeight="true" outlineLevel="0" collapsed="false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</row>
    <row r="214" customFormat="false" ht="12.75" hidden="false" customHeight="true" outlineLevel="0" collapsed="false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</row>
    <row r="215" customFormat="false" ht="12.75" hidden="false" customHeight="true" outlineLevel="0" collapsed="false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</row>
    <row r="216" customFormat="false" ht="12.75" hidden="false" customHeight="true" outlineLevel="0" collapsed="false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</row>
    <row r="217" customFormat="false" ht="12.75" hidden="false" customHeight="true" outlineLevel="0" collapsed="false">
      <c r="A217" s="159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</row>
    <row r="218" customFormat="false" ht="12.75" hidden="false" customHeight="true" outlineLevel="0" collapsed="false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</row>
    <row r="219" customFormat="false" ht="12.75" hidden="false" customHeight="true" outlineLevel="0" collapsed="false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</row>
    <row r="220" customFormat="false" ht="12.75" hidden="false" customHeight="true" outlineLevel="0" collapsed="false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</row>
    <row r="221" customFormat="false" ht="12.75" hidden="false" customHeight="true" outlineLevel="0" collapsed="false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</row>
    <row r="222" customFormat="false" ht="12.75" hidden="false" customHeight="true" outlineLevel="0" collapsed="false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</row>
    <row r="223" customFormat="false" ht="12.75" hidden="false" customHeight="true" outlineLevel="0" collapsed="false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</row>
    <row r="224" customFormat="false" ht="12.75" hidden="false" customHeight="true" outlineLevel="0" collapsed="false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</row>
    <row r="225" customFormat="false" ht="12.75" hidden="false" customHeight="true" outlineLevel="0" collapsed="false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</row>
    <row r="226" customFormat="false" ht="12.75" hidden="false" customHeight="true" outlineLevel="0" collapsed="false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</row>
    <row r="227" customFormat="false" ht="12.75" hidden="false" customHeight="true" outlineLevel="0" collapsed="false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</row>
    <row r="228" customFormat="false" ht="12.75" hidden="false" customHeight="true" outlineLevel="0" collapsed="false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</row>
    <row r="229" customFormat="false" ht="12.75" hidden="false" customHeight="true" outlineLevel="0" collapsed="false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</row>
    <row r="230" customFormat="false" ht="12.75" hidden="false" customHeight="true" outlineLevel="0" collapsed="false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</row>
    <row r="231" customFormat="false" ht="12.75" hidden="false" customHeight="true" outlineLevel="0" collapsed="false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</row>
    <row r="232" customFormat="false" ht="12.75" hidden="false" customHeight="true" outlineLevel="0" collapsed="false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</row>
    <row r="233" customFormat="false" ht="12.75" hidden="false" customHeight="true" outlineLevel="0" collapsed="false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</row>
    <row r="234" customFormat="false" ht="12.75" hidden="false" customHeight="true" outlineLevel="0" collapsed="false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</row>
    <row r="235" customFormat="false" ht="12.75" hidden="false" customHeight="true" outlineLevel="0" collapsed="false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</row>
    <row r="236" customFormat="false" ht="12.75" hidden="false" customHeight="true" outlineLevel="0" collapsed="false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</row>
    <row r="237" customFormat="false" ht="12.75" hidden="false" customHeight="true" outlineLevel="0" collapsed="false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</row>
    <row r="238" customFormat="false" ht="12.75" hidden="false" customHeight="true" outlineLevel="0" collapsed="false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</row>
    <row r="239" customFormat="false" ht="12.75" hidden="false" customHeight="true" outlineLevel="0" collapsed="false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</row>
    <row r="240" customFormat="false" ht="12.75" hidden="false" customHeight="true" outlineLevel="0" collapsed="false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</row>
    <row r="241" customFormat="false" ht="12.75" hidden="false" customHeight="true" outlineLevel="0" collapsed="false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</row>
    <row r="242" customFormat="false" ht="12.75" hidden="false" customHeight="true" outlineLevel="0" collapsed="false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</row>
    <row r="243" customFormat="false" ht="12.75" hidden="false" customHeight="true" outlineLevel="0" collapsed="false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</row>
    <row r="244" customFormat="false" ht="12.75" hidden="false" customHeight="true" outlineLevel="0" collapsed="false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</row>
    <row r="245" customFormat="false" ht="12.75" hidden="false" customHeight="true" outlineLevel="0" collapsed="false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</row>
    <row r="246" customFormat="false" ht="12.75" hidden="false" customHeight="true" outlineLevel="0" collapsed="false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</row>
    <row r="247" customFormat="false" ht="12.75" hidden="false" customHeight="true" outlineLevel="0" collapsed="false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</row>
    <row r="248" customFormat="false" ht="12.75" hidden="false" customHeight="true" outlineLevel="0" collapsed="false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</row>
    <row r="249" customFormat="false" ht="12.75" hidden="false" customHeight="true" outlineLevel="0" collapsed="false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</row>
    <row r="250" customFormat="false" ht="12.75" hidden="false" customHeight="true" outlineLevel="0" collapsed="false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</row>
    <row r="251" customFormat="false" ht="12.75" hidden="false" customHeight="true" outlineLevel="0" collapsed="false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</row>
    <row r="252" customFormat="false" ht="12.75" hidden="false" customHeight="true" outlineLevel="0" collapsed="false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</row>
    <row r="253" customFormat="false" ht="12.75" hidden="false" customHeight="true" outlineLevel="0" collapsed="false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</row>
    <row r="254" customFormat="false" ht="12.75" hidden="false" customHeight="true" outlineLevel="0" collapsed="false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</row>
    <row r="255" customFormat="false" ht="12.75" hidden="false" customHeight="true" outlineLevel="0" collapsed="false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</row>
    <row r="256" customFormat="false" ht="12.75" hidden="false" customHeight="true" outlineLevel="0" collapsed="false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</row>
    <row r="257" customFormat="false" ht="12.75" hidden="false" customHeight="true" outlineLevel="0" collapsed="false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</row>
    <row r="258" customFormat="false" ht="12.75" hidden="false" customHeight="true" outlineLevel="0" collapsed="false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</row>
    <row r="259" customFormat="false" ht="12.75" hidden="false" customHeight="true" outlineLevel="0" collapsed="false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</row>
    <row r="260" customFormat="false" ht="12.75" hidden="false" customHeight="true" outlineLevel="0" collapsed="false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</row>
    <row r="261" customFormat="false" ht="12.75" hidden="false" customHeight="true" outlineLevel="0" collapsed="false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</row>
    <row r="262" customFormat="false" ht="12.75" hidden="false" customHeight="true" outlineLevel="0" collapsed="false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</row>
    <row r="263" customFormat="false" ht="12.75" hidden="false" customHeight="true" outlineLevel="0" collapsed="false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</row>
    <row r="264" customFormat="false" ht="12.75" hidden="false" customHeight="true" outlineLevel="0" collapsed="false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</row>
    <row r="265" customFormat="false" ht="12.75" hidden="false" customHeight="true" outlineLevel="0" collapsed="false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</row>
    <row r="266" customFormat="false" ht="12.75" hidden="false" customHeight="true" outlineLevel="0" collapsed="false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</row>
    <row r="267" customFormat="false" ht="12.75" hidden="false" customHeight="true" outlineLevel="0" collapsed="false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</row>
    <row r="268" customFormat="false" ht="12.75" hidden="false" customHeight="true" outlineLevel="0" collapsed="false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</row>
    <row r="269" customFormat="false" ht="12.75" hidden="false" customHeight="true" outlineLevel="0" collapsed="false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</row>
    <row r="270" customFormat="false" ht="12.75" hidden="false" customHeight="true" outlineLevel="0" collapsed="false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</row>
    <row r="271" customFormat="false" ht="12.75" hidden="false" customHeight="true" outlineLevel="0" collapsed="false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</row>
    <row r="272" customFormat="false" ht="12.75" hidden="false" customHeight="true" outlineLevel="0" collapsed="false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</row>
    <row r="273" customFormat="false" ht="12.75" hidden="false" customHeight="true" outlineLevel="0" collapsed="false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</row>
    <row r="274" customFormat="false" ht="12.75" hidden="false" customHeight="true" outlineLevel="0" collapsed="false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</row>
    <row r="275" customFormat="false" ht="12.75" hidden="false" customHeight="true" outlineLevel="0" collapsed="false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</row>
    <row r="276" customFormat="false" ht="12.75" hidden="false" customHeight="true" outlineLevel="0" collapsed="false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</row>
    <row r="277" customFormat="false" ht="12.75" hidden="false" customHeight="true" outlineLevel="0" collapsed="false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</row>
    <row r="278" customFormat="false" ht="12.75" hidden="false" customHeight="true" outlineLevel="0" collapsed="false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</row>
    <row r="279" customFormat="false" ht="12.75" hidden="false" customHeight="true" outlineLevel="0" collapsed="false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</row>
    <row r="280" customFormat="false" ht="12.75" hidden="false" customHeight="true" outlineLevel="0" collapsed="false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</row>
    <row r="281" customFormat="false" ht="12.75" hidden="false" customHeight="true" outlineLevel="0" collapsed="false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</row>
    <row r="282" customFormat="false" ht="12.75" hidden="false" customHeight="true" outlineLevel="0" collapsed="false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</row>
    <row r="283" customFormat="false" ht="12.75" hidden="false" customHeight="true" outlineLevel="0" collapsed="false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</row>
    <row r="284" customFormat="false" ht="12.75" hidden="false" customHeight="true" outlineLevel="0" collapsed="false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</row>
    <row r="285" customFormat="false" ht="12.75" hidden="false" customHeight="true" outlineLevel="0" collapsed="false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</row>
    <row r="286" customFormat="false" ht="12.75" hidden="false" customHeight="true" outlineLevel="0" collapsed="false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</row>
    <row r="287" customFormat="false" ht="12.75" hidden="false" customHeight="true" outlineLevel="0" collapsed="false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</row>
    <row r="288" customFormat="false" ht="12.75" hidden="false" customHeight="true" outlineLevel="0" collapsed="false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</row>
    <row r="289" customFormat="false" ht="12.75" hidden="false" customHeight="true" outlineLevel="0" collapsed="false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</row>
    <row r="290" customFormat="false" ht="12.75" hidden="false" customHeight="true" outlineLevel="0" collapsed="false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</row>
    <row r="291" customFormat="false" ht="12.75" hidden="false" customHeight="true" outlineLevel="0" collapsed="false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</row>
    <row r="292" customFormat="false" ht="12.75" hidden="false" customHeight="true" outlineLevel="0" collapsed="false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</row>
    <row r="293" customFormat="false" ht="12.75" hidden="false" customHeight="true" outlineLevel="0" collapsed="false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</row>
    <row r="294" customFormat="false" ht="12.75" hidden="false" customHeight="true" outlineLevel="0" collapsed="false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</row>
    <row r="295" customFormat="false" ht="12.75" hidden="false" customHeight="true" outlineLevel="0" collapsed="false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</row>
    <row r="296" customFormat="false" ht="12.75" hidden="false" customHeight="true" outlineLevel="0" collapsed="false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</row>
    <row r="297" customFormat="false" ht="12.75" hidden="false" customHeight="true" outlineLevel="0" collapsed="false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customFormat="false" ht="12.75" hidden="false" customHeight="true" outlineLevel="0" collapsed="false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customFormat="false" ht="12.75" hidden="false" customHeight="true" outlineLevel="0" collapsed="false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customFormat="false" ht="12.75" hidden="false" customHeight="true" outlineLevel="0" collapsed="false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customFormat="false" ht="12.75" hidden="false" customHeight="true" outlineLevel="0" collapsed="false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customFormat="false" ht="12.75" hidden="false" customHeight="true" outlineLevel="0" collapsed="false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customFormat="false" ht="12.75" hidden="false" customHeight="true" outlineLevel="0" collapsed="false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customFormat="false" ht="12.75" hidden="false" customHeight="true" outlineLevel="0" collapsed="false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customFormat="false" ht="12.75" hidden="false" customHeight="true" outlineLevel="0" collapsed="false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customFormat="false" ht="12.75" hidden="false" customHeight="true" outlineLevel="0" collapsed="false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customFormat="false" ht="12.75" hidden="false" customHeight="true" outlineLevel="0" collapsed="false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customFormat="false" ht="12.75" hidden="false" customHeight="true" outlineLevel="0" collapsed="false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customFormat="false" ht="12.75" hidden="false" customHeight="true" outlineLevel="0" collapsed="false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customFormat="false" ht="12.75" hidden="false" customHeight="true" outlineLevel="0" collapsed="false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customFormat="false" ht="12.75" hidden="false" customHeight="true" outlineLevel="0" collapsed="false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customFormat="false" ht="12.75" hidden="false" customHeight="true" outlineLevel="0" collapsed="false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customFormat="false" ht="12.75" hidden="false" customHeight="true" outlineLevel="0" collapsed="false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customFormat="false" ht="12.75" hidden="false" customHeight="true" outlineLevel="0" collapsed="false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customFormat="false" ht="12.75" hidden="false" customHeight="true" outlineLevel="0" collapsed="false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customFormat="false" ht="12.75" hidden="false" customHeight="true" outlineLevel="0" collapsed="false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customFormat="false" ht="12.75" hidden="false" customHeight="true" outlineLevel="0" collapsed="false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customFormat="false" ht="12.75" hidden="false" customHeight="true" outlineLevel="0" collapsed="false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customFormat="false" ht="12.75" hidden="false" customHeight="true" outlineLevel="0" collapsed="false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customFormat="false" ht="12.75" hidden="false" customHeight="true" outlineLevel="0" collapsed="false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customFormat="false" ht="12.75" hidden="false" customHeight="true" outlineLevel="0" collapsed="false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customFormat="false" ht="12.75" hidden="false" customHeight="true" outlineLevel="0" collapsed="false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customFormat="false" ht="12.75" hidden="false" customHeight="true" outlineLevel="0" collapsed="false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customFormat="false" ht="12.75" hidden="false" customHeight="true" outlineLevel="0" collapsed="false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customFormat="false" ht="12.75" hidden="false" customHeight="true" outlineLevel="0" collapsed="false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customFormat="false" ht="12.75" hidden="false" customHeight="true" outlineLevel="0" collapsed="false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customFormat="false" ht="12.75" hidden="false" customHeight="true" outlineLevel="0" collapsed="false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customFormat="false" ht="12.75" hidden="false" customHeight="true" outlineLevel="0" collapsed="false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customFormat="false" ht="12.75" hidden="false" customHeight="true" outlineLevel="0" collapsed="false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customFormat="false" ht="12.75" hidden="false" customHeight="true" outlineLevel="0" collapsed="false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customFormat="false" ht="12.75" hidden="false" customHeight="true" outlineLevel="0" collapsed="false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customFormat="false" ht="12.75" hidden="false" customHeight="true" outlineLevel="0" collapsed="false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customFormat="false" ht="12.75" hidden="false" customHeight="true" outlineLevel="0" collapsed="false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customFormat="false" ht="12.75" hidden="false" customHeight="true" outlineLevel="0" collapsed="false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customFormat="false" ht="12.75" hidden="false" customHeight="true" outlineLevel="0" collapsed="false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customFormat="false" ht="12.75" hidden="false" customHeight="true" outlineLevel="0" collapsed="false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customFormat="false" ht="12.75" hidden="false" customHeight="true" outlineLevel="0" collapsed="false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customFormat="false" ht="12.75" hidden="false" customHeight="true" outlineLevel="0" collapsed="false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customFormat="false" ht="12.75" hidden="false" customHeight="true" outlineLevel="0" collapsed="false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customFormat="false" ht="12.75" hidden="false" customHeight="true" outlineLevel="0" collapsed="false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customFormat="false" ht="12.75" hidden="false" customHeight="true" outlineLevel="0" collapsed="false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customFormat="false" ht="12.75" hidden="false" customHeight="true" outlineLevel="0" collapsed="false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customFormat="false" ht="12.75" hidden="false" customHeight="true" outlineLevel="0" collapsed="false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customFormat="false" ht="12.75" hidden="false" customHeight="true" outlineLevel="0" collapsed="false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customFormat="false" ht="12.75" hidden="false" customHeight="true" outlineLevel="0" collapsed="false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customFormat="false" ht="12.75" hidden="false" customHeight="true" outlineLevel="0" collapsed="false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customFormat="false" ht="12.75" hidden="false" customHeight="true" outlineLevel="0" collapsed="false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customFormat="false" ht="12.75" hidden="false" customHeight="true" outlineLevel="0" collapsed="false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customFormat="false" ht="12.75" hidden="false" customHeight="true" outlineLevel="0" collapsed="false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customFormat="false" ht="12.75" hidden="false" customHeight="true" outlineLevel="0" collapsed="false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customFormat="false" ht="12.75" hidden="false" customHeight="true" outlineLevel="0" collapsed="false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customFormat="false" ht="12.75" hidden="false" customHeight="true" outlineLevel="0" collapsed="false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customFormat="false" ht="12.75" hidden="false" customHeight="true" outlineLevel="0" collapsed="false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customFormat="false" ht="12.75" hidden="false" customHeight="true" outlineLevel="0" collapsed="false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customFormat="false" ht="12.75" hidden="false" customHeight="true" outlineLevel="0" collapsed="false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customFormat="false" ht="12.75" hidden="false" customHeight="true" outlineLevel="0" collapsed="false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customFormat="false" ht="12.75" hidden="false" customHeight="true" outlineLevel="0" collapsed="false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customFormat="false" ht="12.75" hidden="false" customHeight="true" outlineLevel="0" collapsed="false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customFormat="false" ht="12.75" hidden="false" customHeight="true" outlineLevel="0" collapsed="false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customFormat="false" ht="12.75" hidden="false" customHeight="true" outlineLevel="0" collapsed="false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customFormat="false" ht="12.75" hidden="false" customHeight="true" outlineLevel="0" collapsed="false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customFormat="false" ht="12.75" hidden="false" customHeight="true" outlineLevel="0" collapsed="false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customFormat="false" ht="12.75" hidden="false" customHeight="true" outlineLevel="0" collapsed="false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customFormat="false" ht="12.75" hidden="false" customHeight="true" outlineLevel="0" collapsed="false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customFormat="false" ht="12.75" hidden="false" customHeight="true" outlineLevel="0" collapsed="false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customFormat="false" ht="12.75" hidden="false" customHeight="true" outlineLevel="0" collapsed="false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customFormat="false" ht="12.75" hidden="false" customHeight="true" outlineLevel="0" collapsed="false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customFormat="false" ht="12.75" hidden="false" customHeight="true" outlineLevel="0" collapsed="false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customFormat="false" ht="12.75" hidden="false" customHeight="true" outlineLevel="0" collapsed="false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customFormat="false" ht="12.75" hidden="false" customHeight="true" outlineLevel="0" collapsed="false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customFormat="false" ht="12.75" hidden="false" customHeight="true" outlineLevel="0" collapsed="false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customFormat="false" ht="12.75" hidden="false" customHeight="true" outlineLevel="0" collapsed="false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customFormat="false" ht="12.75" hidden="false" customHeight="true" outlineLevel="0" collapsed="false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customFormat="false" ht="12.75" hidden="false" customHeight="true" outlineLevel="0" collapsed="false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customFormat="false" ht="12.75" hidden="false" customHeight="true" outlineLevel="0" collapsed="false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customFormat="false" ht="12.75" hidden="false" customHeight="true" outlineLevel="0" collapsed="false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customFormat="false" ht="12.75" hidden="false" customHeight="true" outlineLevel="0" collapsed="false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customFormat="false" ht="12.75" hidden="false" customHeight="true" outlineLevel="0" collapsed="false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customFormat="false" ht="12.75" hidden="false" customHeight="true" outlineLevel="0" collapsed="false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customFormat="false" ht="12.75" hidden="false" customHeight="true" outlineLevel="0" collapsed="false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customFormat="false" ht="12.75" hidden="false" customHeight="true" outlineLevel="0" collapsed="false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customFormat="false" ht="12.75" hidden="false" customHeight="true" outlineLevel="0" collapsed="false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customFormat="false" ht="12.75" hidden="false" customHeight="true" outlineLevel="0" collapsed="false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customFormat="false" ht="12.75" hidden="false" customHeight="true" outlineLevel="0" collapsed="false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customFormat="false" ht="12.75" hidden="false" customHeight="true" outlineLevel="0" collapsed="false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customFormat="false" ht="12.75" hidden="false" customHeight="true" outlineLevel="0" collapsed="false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customFormat="false" ht="12.75" hidden="false" customHeight="true" outlineLevel="0" collapsed="false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customFormat="false" ht="12.75" hidden="false" customHeight="true" outlineLevel="0" collapsed="false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customFormat="false" ht="12.75" hidden="false" customHeight="true" outlineLevel="0" collapsed="false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customFormat="false" ht="12.75" hidden="false" customHeight="true" outlineLevel="0" collapsed="false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customFormat="false" ht="12.75" hidden="false" customHeight="true" outlineLevel="0" collapsed="false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customFormat="false" ht="12.75" hidden="false" customHeight="true" outlineLevel="0" collapsed="false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customFormat="false" ht="12.75" hidden="false" customHeight="true" outlineLevel="0" collapsed="false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customFormat="false" ht="12.75" hidden="false" customHeight="true" outlineLevel="0" collapsed="false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customFormat="false" ht="12.75" hidden="false" customHeight="true" outlineLevel="0" collapsed="false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customFormat="false" ht="12.75" hidden="false" customHeight="true" outlineLevel="0" collapsed="false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customFormat="false" ht="12.75" hidden="false" customHeight="true" outlineLevel="0" collapsed="false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customFormat="false" ht="12.75" hidden="false" customHeight="true" outlineLevel="0" collapsed="false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customFormat="false" ht="12.75" hidden="false" customHeight="true" outlineLevel="0" collapsed="false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customFormat="false" ht="12.75" hidden="false" customHeight="true" outlineLevel="0" collapsed="false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customFormat="false" ht="12.75" hidden="false" customHeight="true" outlineLevel="0" collapsed="false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customFormat="false" ht="12.75" hidden="false" customHeight="true" outlineLevel="0" collapsed="false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customFormat="false" ht="12.75" hidden="false" customHeight="true" outlineLevel="0" collapsed="false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customFormat="false" ht="12.75" hidden="false" customHeight="true" outlineLevel="0" collapsed="false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customFormat="false" ht="12.75" hidden="false" customHeight="true" outlineLevel="0" collapsed="false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customFormat="false" ht="12.75" hidden="false" customHeight="true" outlineLevel="0" collapsed="false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customFormat="false" ht="12.75" hidden="false" customHeight="true" outlineLevel="0" collapsed="false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customFormat="false" ht="12.75" hidden="false" customHeight="true" outlineLevel="0" collapsed="false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customFormat="false" ht="12.75" hidden="false" customHeight="true" outlineLevel="0" collapsed="false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customFormat="false" ht="12.75" hidden="false" customHeight="true" outlineLevel="0" collapsed="false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customFormat="false" ht="12.75" hidden="false" customHeight="true" outlineLevel="0" collapsed="false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customFormat="false" ht="12.75" hidden="false" customHeight="true" outlineLevel="0" collapsed="false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customFormat="false" ht="12.75" hidden="false" customHeight="true" outlineLevel="0" collapsed="false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customFormat="false" ht="12.75" hidden="false" customHeight="true" outlineLevel="0" collapsed="false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customFormat="false" ht="12.75" hidden="false" customHeight="true" outlineLevel="0" collapsed="false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customFormat="false" ht="12.75" hidden="false" customHeight="true" outlineLevel="0" collapsed="false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customFormat="false" ht="12.75" hidden="false" customHeight="true" outlineLevel="0" collapsed="false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customFormat="false" ht="12.75" hidden="false" customHeight="true" outlineLevel="0" collapsed="false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customFormat="false" ht="12.75" hidden="false" customHeight="true" outlineLevel="0" collapsed="false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customFormat="false" ht="12.75" hidden="false" customHeight="true" outlineLevel="0" collapsed="false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customFormat="false" ht="12.75" hidden="false" customHeight="true" outlineLevel="0" collapsed="false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customFormat="false" ht="12.75" hidden="false" customHeight="true" outlineLevel="0" collapsed="false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customFormat="false" ht="12.75" hidden="false" customHeight="true" outlineLevel="0" collapsed="false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customFormat="false" ht="12.75" hidden="false" customHeight="true" outlineLevel="0" collapsed="false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customFormat="false" ht="12.75" hidden="false" customHeight="true" outlineLevel="0" collapsed="false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customFormat="false" ht="12.75" hidden="false" customHeight="true" outlineLevel="0" collapsed="false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customFormat="false" ht="12.75" hidden="false" customHeight="true" outlineLevel="0" collapsed="false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customFormat="false" ht="12.75" hidden="false" customHeight="true" outlineLevel="0" collapsed="false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customFormat="false" ht="12.75" hidden="false" customHeight="true" outlineLevel="0" collapsed="false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customFormat="false" ht="12.75" hidden="false" customHeight="true" outlineLevel="0" collapsed="false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customFormat="false" ht="12.75" hidden="false" customHeight="true" outlineLevel="0" collapsed="false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customFormat="false" ht="12.75" hidden="false" customHeight="true" outlineLevel="0" collapsed="false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customFormat="false" ht="12.75" hidden="false" customHeight="true" outlineLevel="0" collapsed="false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customFormat="false" ht="12.75" hidden="false" customHeight="true" outlineLevel="0" collapsed="false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customFormat="false" ht="12.75" hidden="false" customHeight="true" outlineLevel="0" collapsed="false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customFormat="false" ht="12.75" hidden="false" customHeight="true" outlineLevel="0" collapsed="false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customFormat="false" ht="12.75" hidden="false" customHeight="true" outlineLevel="0" collapsed="false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customFormat="false" ht="12.75" hidden="false" customHeight="true" outlineLevel="0" collapsed="false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customFormat="false" ht="12.75" hidden="false" customHeight="true" outlineLevel="0" collapsed="false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customFormat="false" ht="12.75" hidden="false" customHeight="true" outlineLevel="0" collapsed="false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customFormat="false" ht="12.75" hidden="false" customHeight="true" outlineLevel="0" collapsed="false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customFormat="false" ht="12.75" hidden="false" customHeight="true" outlineLevel="0" collapsed="false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customFormat="false" ht="12.75" hidden="false" customHeight="true" outlineLevel="0" collapsed="false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customFormat="false" ht="12.75" hidden="false" customHeight="true" outlineLevel="0" collapsed="false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customFormat="false" ht="12.75" hidden="false" customHeight="true" outlineLevel="0" collapsed="false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customFormat="false" ht="12.75" hidden="false" customHeight="true" outlineLevel="0" collapsed="false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customFormat="false" ht="12.75" hidden="false" customHeight="true" outlineLevel="0" collapsed="false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customFormat="false" ht="12.75" hidden="false" customHeight="true" outlineLevel="0" collapsed="false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customFormat="false" ht="12.75" hidden="false" customHeight="true" outlineLevel="0" collapsed="false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customFormat="false" ht="12.75" hidden="false" customHeight="true" outlineLevel="0" collapsed="false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customFormat="false" ht="12.75" hidden="false" customHeight="true" outlineLevel="0" collapsed="false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customFormat="false" ht="12.75" hidden="false" customHeight="true" outlineLevel="0" collapsed="false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customFormat="false" ht="12.75" hidden="false" customHeight="true" outlineLevel="0" collapsed="false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customFormat="false" ht="12.75" hidden="false" customHeight="true" outlineLevel="0" collapsed="false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customFormat="false" ht="12.75" hidden="false" customHeight="true" outlineLevel="0" collapsed="false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customFormat="false" ht="12.75" hidden="false" customHeight="true" outlineLevel="0" collapsed="false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customFormat="false" ht="12.75" hidden="false" customHeight="true" outlineLevel="0" collapsed="false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customFormat="false" ht="12.75" hidden="false" customHeight="true" outlineLevel="0" collapsed="false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customFormat="false" ht="12.75" hidden="false" customHeight="true" outlineLevel="0" collapsed="false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customFormat="false" ht="12.75" hidden="false" customHeight="true" outlineLevel="0" collapsed="false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customFormat="false" ht="12.75" hidden="false" customHeight="true" outlineLevel="0" collapsed="false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customFormat="false" ht="12.75" hidden="false" customHeight="true" outlineLevel="0" collapsed="false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customFormat="false" ht="12.75" hidden="false" customHeight="true" outlineLevel="0" collapsed="false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customFormat="false" ht="12.75" hidden="false" customHeight="true" outlineLevel="0" collapsed="false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customFormat="false" ht="12.75" hidden="false" customHeight="true" outlineLevel="0" collapsed="false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customFormat="false" ht="12.75" hidden="false" customHeight="true" outlineLevel="0" collapsed="false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customFormat="false" ht="12.75" hidden="false" customHeight="true" outlineLevel="0" collapsed="false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customFormat="false" ht="12.75" hidden="false" customHeight="true" outlineLevel="0" collapsed="false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customFormat="false" ht="12.75" hidden="false" customHeight="true" outlineLevel="0" collapsed="false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customFormat="false" ht="12.75" hidden="false" customHeight="true" outlineLevel="0" collapsed="false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customFormat="false" ht="12.75" hidden="false" customHeight="true" outlineLevel="0" collapsed="false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customFormat="false" ht="12.75" hidden="false" customHeight="true" outlineLevel="0" collapsed="false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customFormat="false" ht="12.75" hidden="false" customHeight="true" outlineLevel="0" collapsed="false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customFormat="false" ht="12.75" hidden="false" customHeight="true" outlineLevel="0" collapsed="false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customFormat="false" ht="12.75" hidden="false" customHeight="true" outlineLevel="0" collapsed="false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customFormat="false" ht="12.75" hidden="false" customHeight="true" outlineLevel="0" collapsed="false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customFormat="false" ht="12.75" hidden="false" customHeight="true" outlineLevel="0" collapsed="false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customFormat="false" ht="12.75" hidden="false" customHeight="true" outlineLevel="0" collapsed="false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customFormat="false" ht="12.75" hidden="false" customHeight="true" outlineLevel="0" collapsed="false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customFormat="false" ht="12.75" hidden="false" customHeight="true" outlineLevel="0" collapsed="false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customFormat="false" ht="12.75" hidden="false" customHeight="true" outlineLevel="0" collapsed="false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customFormat="false" ht="12.75" hidden="false" customHeight="true" outlineLevel="0" collapsed="false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customFormat="false" ht="12.75" hidden="false" customHeight="true" outlineLevel="0" collapsed="false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customFormat="false" ht="12.75" hidden="false" customHeight="true" outlineLevel="0" collapsed="false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customFormat="false" ht="12.75" hidden="false" customHeight="true" outlineLevel="0" collapsed="false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customFormat="false" ht="12.75" hidden="false" customHeight="true" outlineLevel="0" collapsed="false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customFormat="false" ht="12.75" hidden="false" customHeight="true" outlineLevel="0" collapsed="false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customFormat="false" ht="12.75" hidden="false" customHeight="true" outlineLevel="0" collapsed="false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customFormat="false" ht="12.75" hidden="false" customHeight="true" outlineLevel="0" collapsed="false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customFormat="false" ht="12.75" hidden="false" customHeight="true" outlineLevel="0" collapsed="false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customFormat="false" ht="12.75" hidden="false" customHeight="true" outlineLevel="0" collapsed="false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customFormat="false" ht="12.75" hidden="false" customHeight="true" outlineLevel="0" collapsed="false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customFormat="false" ht="12.75" hidden="false" customHeight="true" outlineLevel="0" collapsed="false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customFormat="false" ht="12.75" hidden="false" customHeight="true" outlineLevel="0" collapsed="false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customFormat="false" ht="12.75" hidden="false" customHeight="true" outlineLevel="0" collapsed="false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customFormat="false" ht="12.75" hidden="false" customHeight="true" outlineLevel="0" collapsed="false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customFormat="false" ht="12.75" hidden="false" customHeight="true" outlineLevel="0" collapsed="false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customFormat="false" ht="12.75" hidden="false" customHeight="true" outlineLevel="0" collapsed="false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customFormat="false" ht="12.75" hidden="false" customHeight="true" outlineLevel="0" collapsed="false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customFormat="false" ht="12.75" hidden="false" customHeight="true" outlineLevel="0" collapsed="false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customFormat="false" ht="12.75" hidden="false" customHeight="true" outlineLevel="0" collapsed="false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customFormat="false" ht="12.75" hidden="false" customHeight="true" outlineLevel="0" collapsed="false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customFormat="false" ht="12.75" hidden="false" customHeight="true" outlineLevel="0" collapsed="false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customFormat="false" ht="12.75" hidden="false" customHeight="true" outlineLevel="0" collapsed="false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customFormat="false" ht="12.75" hidden="false" customHeight="true" outlineLevel="0" collapsed="false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customFormat="false" ht="12.75" hidden="false" customHeight="true" outlineLevel="0" collapsed="false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customFormat="false" ht="12.75" hidden="false" customHeight="true" outlineLevel="0" collapsed="false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customFormat="false" ht="12.75" hidden="false" customHeight="true" outlineLevel="0" collapsed="false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customFormat="false" ht="12.75" hidden="false" customHeight="true" outlineLevel="0" collapsed="false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customFormat="false" ht="12.75" hidden="false" customHeight="true" outlineLevel="0" collapsed="false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customFormat="false" ht="12.75" hidden="false" customHeight="true" outlineLevel="0" collapsed="false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customFormat="false" ht="12.75" hidden="false" customHeight="true" outlineLevel="0" collapsed="false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customFormat="false" ht="12.75" hidden="false" customHeight="true" outlineLevel="0" collapsed="false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customFormat="false" ht="12.75" hidden="false" customHeight="true" outlineLevel="0" collapsed="false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customFormat="false" ht="12.75" hidden="false" customHeight="true" outlineLevel="0" collapsed="false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customFormat="false" ht="12.75" hidden="false" customHeight="true" outlineLevel="0" collapsed="false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customFormat="false" ht="12.75" hidden="false" customHeight="true" outlineLevel="0" collapsed="false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customFormat="false" ht="12.75" hidden="false" customHeight="true" outlineLevel="0" collapsed="false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customFormat="false" ht="12.75" hidden="false" customHeight="true" outlineLevel="0" collapsed="false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customFormat="false" ht="12.75" hidden="false" customHeight="true" outlineLevel="0" collapsed="false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customFormat="false" ht="12.75" hidden="false" customHeight="true" outlineLevel="0" collapsed="false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customFormat="false" ht="12.75" hidden="false" customHeight="true" outlineLevel="0" collapsed="false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customFormat="false" ht="12.75" hidden="false" customHeight="true" outlineLevel="0" collapsed="false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customFormat="false" ht="12.75" hidden="false" customHeight="true" outlineLevel="0" collapsed="false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customFormat="false" ht="12.75" hidden="false" customHeight="true" outlineLevel="0" collapsed="false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customFormat="false" ht="12.75" hidden="false" customHeight="true" outlineLevel="0" collapsed="false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customFormat="false" ht="12.75" hidden="false" customHeight="true" outlineLevel="0" collapsed="false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customFormat="false" ht="12.75" hidden="false" customHeight="true" outlineLevel="0" collapsed="false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customFormat="false" ht="12.75" hidden="false" customHeight="true" outlineLevel="0" collapsed="false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customFormat="false" ht="12.75" hidden="false" customHeight="true" outlineLevel="0" collapsed="false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customFormat="false" ht="12.75" hidden="false" customHeight="true" outlineLevel="0" collapsed="false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customFormat="false" ht="12.75" hidden="false" customHeight="true" outlineLevel="0" collapsed="false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customFormat="false" ht="12.75" hidden="false" customHeight="true" outlineLevel="0" collapsed="false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customFormat="false" ht="12.75" hidden="false" customHeight="true" outlineLevel="0" collapsed="false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customFormat="false" ht="12.75" hidden="false" customHeight="true" outlineLevel="0" collapsed="false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customFormat="false" ht="12.75" hidden="false" customHeight="true" outlineLevel="0" collapsed="false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customFormat="false" ht="12.75" hidden="false" customHeight="true" outlineLevel="0" collapsed="false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customFormat="false" ht="12.75" hidden="false" customHeight="true" outlineLevel="0" collapsed="false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customFormat="false" ht="12.75" hidden="false" customHeight="true" outlineLevel="0" collapsed="false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customFormat="false" ht="12.75" hidden="false" customHeight="true" outlineLevel="0" collapsed="false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customFormat="false" ht="12.75" hidden="false" customHeight="true" outlineLevel="0" collapsed="false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customFormat="false" ht="12.75" hidden="false" customHeight="true" outlineLevel="0" collapsed="false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customFormat="false" ht="12.75" hidden="false" customHeight="true" outlineLevel="0" collapsed="false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customFormat="false" ht="12.75" hidden="false" customHeight="true" outlineLevel="0" collapsed="false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customFormat="false" ht="12.75" hidden="false" customHeight="true" outlineLevel="0" collapsed="false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customFormat="false" ht="12.75" hidden="false" customHeight="true" outlineLevel="0" collapsed="false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customFormat="false" ht="12.75" hidden="false" customHeight="true" outlineLevel="0" collapsed="false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customFormat="false" ht="12.75" hidden="false" customHeight="true" outlineLevel="0" collapsed="false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customFormat="false" ht="12.75" hidden="false" customHeight="true" outlineLevel="0" collapsed="false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customFormat="false" ht="12.75" hidden="false" customHeight="true" outlineLevel="0" collapsed="false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customFormat="false" ht="12.75" hidden="false" customHeight="true" outlineLevel="0" collapsed="false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customFormat="false" ht="12.75" hidden="false" customHeight="true" outlineLevel="0" collapsed="false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customFormat="false" ht="12.75" hidden="false" customHeight="true" outlineLevel="0" collapsed="false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customFormat="false" ht="12.75" hidden="false" customHeight="true" outlineLevel="0" collapsed="false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customFormat="false" ht="12.75" hidden="false" customHeight="true" outlineLevel="0" collapsed="false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customFormat="false" ht="12.75" hidden="false" customHeight="true" outlineLevel="0" collapsed="false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customFormat="false" ht="12.75" hidden="false" customHeight="true" outlineLevel="0" collapsed="false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customFormat="false" ht="12.75" hidden="false" customHeight="true" outlineLevel="0" collapsed="false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customFormat="false" ht="12.75" hidden="false" customHeight="true" outlineLevel="0" collapsed="false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customFormat="false" ht="12.75" hidden="false" customHeight="true" outlineLevel="0" collapsed="false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customFormat="false" ht="12.75" hidden="false" customHeight="true" outlineLevel="0" collapsed="false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customFormat="false" ht="12.75" hidden="false" customHeight="true" outlineLevel="0" collapsed="false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customFormat="false" ht="12.75" hidden="false" customHeight="true" outlineLevel="0" collapsed="false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customFormat="false" ht="12.75" hidden="false" customHeight="true" outlineLevel="0" collapsed="false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customFormat="false" ht="12.75" hidden="false" customHeight="true" outlineLevel="0" collapsed="false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customFormat="false" ht="12.75" hidden="false" customHeight="true" outlineLevel="0" collapsed="false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customFormat="false" ht="12.75" hidden="false" customHeight="true" outlineLevel="0" collapsed="false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customFormat="false" ht="12.75" hidden="false" customHeight="true" outlineLevel="0" collapsed="false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customFormat="false" ht="12.75" hidden="false" customHeight="true" outlineLevel="0" collapsed="false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customFormat="false" ht="12.75" hidden="false" customHeight="true" outlineLevel="0" collapsed="false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customFormat="false" ht="12.75" hidden="false" customHeight="true" outlineLevel="0" collapsed="false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customFormat="false" ht="12.75" hidden="false" customHeight="true" outlineLevel="0" collapsed="false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customFormat="false" ht="12.75" hidden="false" customHeight="true" outlineLevel="0" collapsed="false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customFormat="false" ht="12.75" hidden="false" customHeight="true" outlineLevel="0" collapsed="false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customFormat="false" ht="12.75" hidden="false" customHeight="true" outlineLevel="0" collapsed="false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customFormat="false" ht="12.75" hidden="false" customHeight="true" outlineLevel="0" collapsed="false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customFormat="false" ht="12.75" hidden="false" customHeight="true" outlineLevel="0" collapsed="false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customFormat="false" ht="12.75" hidden="false" customHeight="true" outlineLevel="0" collapsed="false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customFormat="false" ht="12.75" hidden="false" customHeight="true" outlineLevel="0" collapsed="false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customFormat="false" ht="12.75" hidden="false" customHeight="true" outlineLevel="0" collapsed="false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customFormat="false" ht="12.75" hidden="false" customHeight="true" outlineLevel="0" collapsed="false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customFormat="false" ht="12.75" hidden="false" customHeight="true" outlineLevel="0" collapsed="false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customFormat="false" ht="12.75" hidden="false" customHeight="true" outlineLevel="0" collapsed="false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customFormat="false" ht="12.75" hidden="false" customHeight="true" outlineLevel="0" collapsed="false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customFormat="false" ht="12.75" hidden="false" customHeight="true" outlineLevel="0" collapsed="false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customFormat="false" ht="12.75" hidden="false" customHeight="true" outlineLevel="0" collapsed="false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customFormat="false" ht="12.75" hidden="false" customHeight="true" outlineLevel="0" collapsed="false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customFormat="false" ht="12.75" hidden="false" customHeight="true" outlineLevel="0" collapsed="false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customFormat="false" ht="12.75" hidden="false" customHeight="true" outlineLevel="0" collapsed="false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customFormat="false" ht="12.75" hidden="false" customHeight="true" outlineLevel="0" collapsed="false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customFormat="false" ht="12.75" hidden="false" customHeight="true" outlineLevel="0" collapsed="false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customFormat="false" ht="12.75" hidden="false" customHeight="true" outlineLevel="0" collapsed="false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customFormat="false" ht="12.75" hidden="false" customHeight="true" outlineLevel="0" collapsed="false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customFormat="false" ht="12.75" hidden="false" customHeight="true" outlineLevel="0" collapsed="false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customFormat="false" ht="12.75" hidden="false" customHeight="true" outlineLevel="0" collapsed="false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customFormat="false" ht="12.75" hidden="false" customHeight="true" outlineLevel="0" collapsed="false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customFormat="false" ht="12.75" hidden="false" customHeight="true" outlineLevel="0" collapsed="false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customFormat="false" ht="12.75" hidden="false" customHeight="true" outlineLevel="0" collapsed="false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customFormat="false" ht="12.75" hidden="false" customHeight="true" outlineLevel="0" collapsed="false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customFormat="false" ht="12.75" hidden="false" customHeight="true" outlineLevel="0" collapsed="false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customFormat="false" ht="12.75" hidden="false" customHeight="true" outlineLevel="0" collapsed="false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customFormat="false" ht="12.75" hidden="false" customHeight="true" outlineLevel="0" collapsed="false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customFormat="false" ht="12.75" hidden="false" customHeight="true" outlineLevel="0" collapsed="false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customFormat="false" ht="12.75" hidden="false" customHeight="true" outlineLevel="0" collapsed="false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customFormat="false" ht="12.75" hidden="false" customHeight="true" outlineLevel="0" collapsed="false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customFormat="false" ht="12.75" hidden="false" customHeight="true" outlineLevel="0" collapsed="false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customFormat="false" ht="12.75" hidden="false" customHeight="true" outlineLevel="0" collapsed="false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customFormat="false" ht="12.75" hidden="false" customHeight="true" outlineLevel="0" collapsed="false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customFormat="false" ht="12.75" hidden="false" customHeight="true" outlineLevel="0" collapsed="false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customFormat="false" ht="12.75" hidden="false" customHeight="true" outlineLevel="0" collapsed="false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customFormat="false" ht="12.75" hidden="false" customHeight="true" outlineLevel="0" collapsed="false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customFormat="false" ht="12.75" hidden="false" customHeight="true" outlineLevel="0" collapsed="false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customFormat="false" ht="12.75" hidden="false" customHeight="true" outlineLevel="0" collapsed="false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customFormat="false" ht="12.75" hidden="false" customHeight="true" outlineLevel="0" collapsed="false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customFormat="false" ht="12.75" hidden="false" customHeight="true" outlineLevel="0" collapsed="false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customFormat="false" ht="12.75" hidden="false" customHeight="true" outlineLevel="0" collapsed="false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customFormat="false" ht="12.75" hidden="false" customHeight="true" outlineLevel="0" collapsed="false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customFormat="false" ht="12.75" hidden="false" customHeight="true" outlineLevel="0" collapsed="false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customFormat="false" ht="12.75" hidden="false" customHeight="true" outlineLevel="0" collapsed="false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customFormat="false" ht="12.75" hidden="false" customHeight="true" outlineLevel="0" collapsed="false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customFormat="false" ht="12.75" hidden="false" customHeight="true" outlineLevel="0" collapsed="false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customFormat="false" ht="12.75" hidden="false" customHeight="true" outlineLevel="0" collapsed="false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customFormat="false" ht="12.75" hidden="false" customHeight="true" outlineLevel="0" collapsed="false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customFormat="false" ht="12.75" hidden="false" customHeight="true" outlineLevel="0" collapsed="false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customFormat="false" ht="12.75" hidden="false" customHeight="true" outlineLevel="0" collapsed="false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customFormat="false" ht="12.75" hidden="false" customHeight="true" outlineLevel="0" collapsed="false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customFormat="false" ht="12.75" hidden="false" customHeight="true" outlineLevel="0" collapsed="false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customFormat="false" ht="12.75" hidden="false" customHeight="true" outlineLevel="0" collapsed="false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customFormat="false" ht="12.75" hidden="false" customHeight="true" outlineLevel="0" collapsed="false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customFormat="false" ht="12.75" hidden="false" customHeight="true" outlineLevel="0" collapsed="false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customFormat="false" ht="12.75" hidden="false" customHeight="true" outlineLevel="0" collapsed="false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customFormat="false" ht="12.75" hidden="false" customHeight="true" outlineLevel="0" collapsed="false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customFormat="false" ht="12.75" hidden="false" customHeight="true" outlineLevel="0" collapsed="false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customFormat="false" ht="12.75" hidden="false" customHeight="true" outlineLevel="0" collapsed="false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customFormat="false" ht="12.75" hidden="false" customHeight="true" outlineLevel="0" collapsed="false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customFormat="false" ht="12.75" hidden="false" customHeight="true" outlineLevel="0" collapsed="false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customFormat="false" ht="12.75" hidden="false" customHeight="true" outlineLevel="0" collapsed="false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customFormat="false" ht="12.75" hidden="false" customHeight="true" outlineLevel="0" collapsed="false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customFormat="false" ht="12.75" hidden="false" customHeight="true" outlineLevel="0" collapsed="false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customFormat="false" ht="12.75" hidden="false" customHeight="true" outlineLevel="0" collapsed="false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customFormat="false" ht="12.75" hidden="false" customHeight="true" outlineLevel="0" collapsed="false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customFormat="false" ht="12.75" hidden="false" customHeight="true" outlineLevel="0" collapsed="false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customFormat="false" ht="12.75" hidden="false" customHeight="true" outlineLevel="0" collapsed="false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customFormat="false" ht="12.75" hidden="false" customHeight="true" outlineLevel="0" collapsed="false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customFormat="false" ht="12.75" hidden="false" customHeight="true" outlineLevel="0" collapsed="false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customFormat="false" ht="12.75" hidden="false" customHeight="true" outlineLevel="0" collapsed="false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customFormat="false" ht="12.75" hidden="false" customHeight="true" outlineLevel="0" collapsed="false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customFormat="false" ht="12.75" hidden="false" customHeight="true" outlineLevel="0" collapsed="false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customFormat="false" ht="12.75" hidden="false" customHeight="true" outlineLevel="0" collapsed="false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customFormat="false" ht="12.75" hidden="false" customHeight="true" outlineLevel="0" collapsed="false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customFormat="false" ht="12.75" hidden="false" customHeight="true" outlineLevel="0" collapsed="false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customFormat="false" ht="12.75" hidden="false" customHeight="true" outlineLevel="0" collapsed="false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customFormat="false" ht="12.75" hidden="false" customHeight="true" outlineLevel="0" collapsed="false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customFormat="false" ht="12.75" hidden="false" customHeight="true" outlineLevel="0" collapsed="false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customFormat="false" ht="12.75" hidden="false" customHeight="true" outlineLevel="0" collapsed="false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customFormat="false" ht="12.75" hidden="false" customHeight="true" outlineLevel="0" collapsed="false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customFormat="false" ht="12.75" hidden="false" customHeight="true" outlineLevel="0" collapsed="false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customFormat="false" ht="12.75" hidden="false" customHeight="true" outlineLevel="0" collapsed="false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customFormat="false" ht="12.75" hidden="false" customHeight="true" outlineLevel="0" collapsed="false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customFormat="false" ht="12.75" hidden="false" customHeight="true" outlineLevel="0" collapsed="false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customFormat="false" ht="12.75" hidden="false" customHeight="true" outlineLevel="0" collapsed="false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customFormat="false" ht="12.75" hidden="false" customHeight="true" outlineLevel="0" collapsed="false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customFormat="false" ht="12.75" hidden="false" customHeight="true" outlineLevel="0" collapsed="false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customFormat="false" ht="12.75" hidden="false" customHeight="true" outlineLevel="0" collapsed="false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customFormat="false" ht="12.75" hidden="false" customHeight="true" outlineLevel="0" collapsed="false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customFormat="false" ht="12.75" hidden="false" customHeight="true" outlineLevel="0" collapsed="false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customFormat="false" ht="12.75" hidden="false" customHeight="true" outlineLevel="0" collapsed="false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customFormat="false" ht="12.75" hidden="false" customHeight="true" outlineLevel="0" collapsed="false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customFormat="false" ht="12.75" hidden="false" customHeight="true" outlineLevel="0" collapsed="false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customFormat="false" ht="12.75" hidden="false" customHeight="true" outlineLevel="0" collapsed="false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customFormat="false" ht="12.75" hidden="false" customHeight="true" outlineLevel="0" collapsed="false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customFormat="false" ht="12.75" hidden="false" customHeight="true" outlineLevel="0" collapsed="false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customFormat="false" ht="12.75" hidden="false" customHeight="true" outlineLevel="0" collapsed="false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customFormat="false" ht="12.75" hidden="false" customHeight="true" outlineLevel="0" collapsed="false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customFormat="false" ht="12.75" hidden="false" customHeight="true" outlineLevel="0" collapsed="false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customFormat="false" ht="12.75" hidden="false" customHeight="true" outlineLevel="0" collapsed="false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customFormat="false" ht="12.75" hidden="false" customHeight="true" outlineLevel="0" collapsed="false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customFormat="false" ht="12.75" hidden="false" customHeight="true" outlineLevel="0" collapsed="false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customFormat="false" ht="12.75" hidden="false" customHeight="true" outlineLevel="0" collapsed="false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customFormat="false" ht="12.75" hidden="false" customHeight="true" outlineLevel="0" collapsed="false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customFormat="false" ht="12.75" hidden="false" customHeight="true" outlineLevel="0" collapsed="false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customFormat="false" ht="12.75" hidden="false" customHeight="true" outlineLevel="0" collapsed="false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customFormat="false" ht="12.75" hidden="false" customHeight="true" outlineLevel="0" collapsed="false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customFormat="false" ht="12.75" hidden="false" customHeight="true" outlineLevel="0" collapsed="false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customFormat="false" ht="12.75" hidden="false" customHeight="true" outlineLevel="0" collapsed="false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customFormat="false" ht="12.75" hidden="false" customHeight="true" outlineLevel="0" collapsed="false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customFormat="false" ht="12.75" hidden="false" customHeight="true" outlineLevel="0" collapsed="false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customFormat="false" ht="12.75" hidden="false" customHeight="true" outlineLevel="0" collapsed="false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customFormat="false" ht="12.75" hidden="false" customHeight="true" outlineLevel="0" collapsed="false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customFormat="false" ht="12.75" hidden="false" customHeight="true" outlineLevel="0" collapsed="false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customFormat="false" ht="12.75" hidden="false" customHeight="true" outlineLevel="0" collapsed="false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customFormat="false" ht="12.75" hidden="false" customHeight="true" outlineLevel="0" collapsed="false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customFormat="false" ht="12.75" hidden="false" customHeight="true" outlineLevel="0" collapsed="false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customFormat="false" ht="12.75" hidden="false" customHeight="true" outlineLevel="0" collapsed="false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customFormat="false" ht="12.75" hidden="false" customHeight="true" outlineLevel="0" collapsed="false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customFormat="false" ht="12.75" hidden="false" customHeight="true" outlineLevel="0" collapsed="false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customFormat="false" ht="12.75" hidden="false" customHeight="true" outlineLevel="0" collapsed="false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customFormat="false" ht="12.75" hidden="false" customHeight="true" outlineLevel="0" collapsed="false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customFormat="false" ht="12.75" hidden="false" customHeight="true" outlineLevel="0" collapsed="false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customFormat="false" ht="12.75" hidden="false" customHeight="true" outlineLevel="0" collapsed="false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customFormat="false" ht="12.75" hidden="false" customHeight="true" outlineLevel="0" collapsed="false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customFormat="false" ht="12.75" hidden="false" customHeight="true" outlineLevel="0" collapsed="false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customFormat="false" ht="12.75" hidden="false" customHeight="true" outlineLevel="0" collapsed="false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customFormat="false" ht="12.75" hidden="false" customHeight="true" outlineLevel="0" collapsed="false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customFormat="false" ht="12.75" hidden="false" customHeight="true" outlineLevel="0" collapsed="false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customFormat="false" ht="12.75" hidden="false" customHeight="true" outlineLevel="0" collapsed="false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customFormat="false" ht="12.75" hidden="false" customHeight="true" outlineLevel="0" collapsed="false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customFormat="false" ht="12.75" hidden="false" customHeight="true" outlineLevel="0" collapsed="false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customFormat="false" ht="12.75" hidden="false" customHeight="true" outlineLevel="0" collapsed="false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customFormat="false" ht="12.75" hidden="false" customHeight="true" outlineLevel="0" collapsed="false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customFormat="false" ht="12.75" hidden="false" customHeight="true" outlineLevel="0" collapsed="false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customFormat="false" ht="12.75" hidden="false" customHeight="true" outlineLevel="0" collapsed="false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customFormat="false" ht="12.75" hidden="false" customHeight="true" outlineLevel="0" collapsed="false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customFormat="false" ht="12.75" hidden="false" customHeight="true" outlineLevel="0" collapsed="false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customFormat="false" ht="12.75" hidden="false" customHeight="true" outlineLevel="0" collapsed="false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customFormat="false" ht="12.75" hidden="false" customHeight="true" outlineLevel="0" collapsed="false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customFormat="false" ht="12.75" hidden="false" customHeight="true" outlineLevel="0" collapsed="false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customFormat="false" ht="12.75" hidden="false" customHeight="true" outlineLevel="0" collapsed="false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customFormat="false" ht="12.75" hidden="false" customHeight="true" outlineLevel="0" collapsed="false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customFormat="false" ht="12.75" hidden="false" customHeight="true" outlineLevel="0" collapsed="false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customFormat="false" ht="12.75" hidden="false" customHeight="true" outlineLevel="0" collapsed="false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customFormat="false" ht="12.75" hidden="false" customHeight="true" outlineLevel="0" collapsed="false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customFormat="false" ht="12.75" hidden="false" customHeight="true" outlineLevel="0" collapsed="false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customFormat="false" ht="12.75" hidden="false" customHeight="true" outlineLevel="0" collapsed="false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customFormat="false" ht="12.75" hidden="false" customHeight="true" outlineLevel="0" collapsed="false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customFormat="false" ht="12.75" hidden="false" customHeight="true" outlineLevel="0" collapsed="false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customFormat="false" ht="12.75" hidden="false" customHeight="true" outlineLevel="0" collapsed="false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customFormat="false" ht="12.75" hidden="false" customHeight="true" outlineLevel="0" collapsed="false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customFormat="false" ht="12.75" hidden="false" customHeight="true" outlineLevel="0" collapsed="false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customFormat="false" ht="12.75" hidden="false" customHeight="true" outlineLevel="0" collapsed="false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customFormat="false" ht="12.75" hidden="false" customHeight="true" outlineLevel="0" collapsed="false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customFormat="false" ht="12.75" hidden="false" customHeight="true" outlineLevel="0" collapsed="false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customFormat="false" ht="12.75" hidden="false" customHeight="true" outlineLevel="0" collapsed="false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customFormat="false" ht="12.75" hidden="false" customHeight="true" outlineLevel="0" collapsed="false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customFormat="false" ht="12.75" hidden="false" customHeight="true" outlineLevel="0" collapsed="false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customFormat="false" ht="12.75" hidden="false" customHeight="true" outlineLevel="0" collapsed="false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customFormat="false" ht="12.75" hidden="false" customHeight="true" outlineLevel="0" collapsed="false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customFormat="false" ht="12.75" hidden="false" customHeight="true" outlineLevel="0" collapsed="false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customFormat="false" ht="12.75" hidden="false" customHeight="true" outlineLevel="0" collapsed="false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customFormat="false" ht="12.75" hidden="false" customHeight="true" outlineLevel="0" collapsed="false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customFormat="false" ht="12.75" hidden="false" customHeight="true" outlineLevel="0" collapsed="false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customFormat="false" ht="12.75" hidden="false" customHeight="true" outlineLevel="0" collapsed="false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customFormat="false" ht="12.75" hidden="false" customHeight="true" outlineLevel="0" collapsed="false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customFormat="false" ht="12.75" hidden="false" customHeight="true" outlineLevel="0" collapsed="false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customFormat="false" ht="12.75" hidden="false" customHeight="true" outlineLevel="0" collapsed="false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customFormat="false" ht="12.75" hidden="false" customHeight="true" outlineLevel="0" collapsed="false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customFormat="false" ht="12.75" hidden="false" customHeight="true" outlineLevel="0" collapsed="false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customFormat="false" ht="12.75" hidden="false" customHeight="true" outlineLevel="0" collapsed="false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customFormat="false" ht="12.75" hidden="false" customHeight="true" outlineLevel="0" collapsed="false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customFormat="false" ht="12.75" hidden="false" customHeight="true" outlineLevel="0" collapsed="false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customFormat="false" ht="12.75" hidden="false" customHeight="true" outlineLevel="0" collapsed="false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customFormat="false" ht="12.75" hidden="false" customHeight="true" outlineLevel="0" collapsed="false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customFormat="false" ht="12.75" hidden="false" customHeight="true" outlineLevel="0" collapsed="false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customFormat="false" ht="12.75" hidden="false" customHeight="true" outlineLevel="0" collapsed="false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customFormat="false" ht="12.75" hidden="false" customHeight="true" outlineLevel="0" collapsed="false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customFormat="false" ht="12.75" hidden="false" customHeight="true" outlineLevel="0" collapsed="false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customFormat="false" ht="12.75" hidden="false" customHeight="true" outlineLevel="0" collapsed="false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customFormat="false" ht="12.75" hidden="false" customHeight="true" outlineLevel="0" collapsed="false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customFormat="false" ht="12.75" hidden="false" customHeight="true" outlineLevel="0" collapsed="false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customFormat="false" ht="12.75" hidden="false" customHeight="true" outlineLevel="0" collapsed="false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customFormat="false" ht="12.75" hidden="false" customHeight="true" outlineLevel="0" collapsed="false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customFormat="false" ht="12.75" hidden="false" customHeight="true" outlineLevel="0" collapsed="false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customFormat="false" ht="12.75" hidden="false" customHeight="true" outlineLevel="0" collapsed="false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customFormat="false" ht="12.75" hidden="false" customHeight="true" outlineLevel="0" collapsed="false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customFormat="false" ht="12.75" hidden="false" customHeight="true" outlineLevel="0" collapsed="false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customFormat="false" ht="12.75" hidden="false" customHeight="true" outlineLevel="0" collapsed="false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customFormat="false" ht="12.75" hidden="false" customHeight="true" outlineLevel="0" collapsed="false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customFormat="false" ht="12.75" hidden="false" customHeight="true" outlineLevel="0" collapsed="false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customFormat="false" ht="12.75" hidden="false" customHeight="true" outlineLevel="0" collapsed="false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customFormat="false" ht="12.75" hidden="false" customHeight="true" outlineLevel="0" collapsed="false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customFormat="false" ht="12.75" hidden="false" customHeight="true" outlineLevel="0" collapsed="false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customFormat="false" ht="12.75" hidden="false" customHeight="true" outlineLevel="0" collapsed="false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customFormat="false" ht="12.75" hidden="false" customHeight="true" outlineLevel="0" collapsed="false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customFormat="false" ht="12.75" hidden="false" customHeight="true" outlineLevel="0" collapsed="false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customFormat="false" ht="12.75" hidden="false" customHeight="true" outlineLevel="0" collapsed="false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customFormat="false" ht="12.75" hidden="false" customHeight="true" outlineLevel="0" collapsed="false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customFormat="false" ht="12.75" hidden="false" customHeight="true" outlineLevel="0" collapsed="false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customFormat="false" ht="12.75" hidden="false" customHeight="true" outlineLevel="0" collapsed="false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customFormat="false" ht="12.75" hidden="false" customHeight="true" outlineLevel="0" collapsed="false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customFormat="false" ht="12.75" hidden="false" customHeight="true" outlineLevel="0" collapsed="false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customFormat="false" ht="12.75" hidden="false" customHeight="true" outlineLevel="0" collapsed="false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customFormat="false" ht="12.75" hidden="false" customHeight="true" outlineLevel="0" collapsed="false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customFormat="false" ht="12.75" hidden="false" customHeight="true" outlineLevel="0" collapsed="false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customFormat="false" ht="12.75" hidden="false" customHeight="true" outlineLevel="0" collapsed="false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customFormat="false" ht="12.75" hidden="false" customHeight="true" outlineLevel="0" collapsed="false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customFormat="false" ht="12.75" hidden="false" customHeight="true" outlineLevel="0" collapsed="false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customFormat="false" ht="12.75" hidden="false" customHeight="true" outlineLevel="0" collapsed="false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customFormat="false" ht="12.75" hidden="false" customHeight="true" outlineLevel="0" collapsed="false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customFormat="false" ht="12.75" hidden="false" customHeight="true" outlineLevel="0" collapsed="false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customFormat="false" ht="12.75" hidden="false" customHeight="true" outlineLevel="0" collapsed="false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customFormat="false" ht="12.75" hidden="false" customHeight="true" outlineLevel="0" collapsed="false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customFormat="false" ht="12.75" hidden="false" customHeight="true" outlineLevel="0" collapsed="false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customFormat="false" ht="12.75" hidden="false" customHeight="true" outlineLevel="0" collapsed="false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customFormat="false" ht="12.75" hidden="false" customHeight="true" outlineLevel="0" collapsed="false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customFormat="false" ht="12.75" hidden="false" customHeight="true" outlineLevel="0" collapsed="false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customFormat="false" ht="12.75" hidden="false" customHeight="true" outlineLevel="0" collapsed="false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customFormat="false" ht="12.75" hidden="false" customHeight="true" outlineLevel="0" collapsed="false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customFormat="false" ht="12.75" hidden="false" customHeight="true" outlineLevel="0" collapsed="false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customFormat="false" ht="12.75" hidden="false" customHeight="true" outlineLevel="0" collapsed="false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customFormat="false" ht="12.75" hidden="false" customHeight="true" outlineLevel="0" collapsed="false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customFormat="false" ht="12.75" hidden="false" customHeight="true" outlineLevel="0" collapsed="false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customFormat="false" ht="12.75" hidden="false" customHeight="true" outlineLevel="0" collapsed="false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customFormat="false" ht="12.75" hidden="false" customHeight="true" outlineLevel="0" collapsed="false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customFormat="false" ht="12.75" hidden="false" customHeight="true" outlineLevel="0" collapsed="false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customFormat="false" ht="12.75" hidden="false" customHeight="true" outlineLevel="0" collapsed="false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customFormat="false" ht="12.75" hidden="false" customHeight="true" outlineLevel="0" collapsed="false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customFormat="false" ht="12.75" hidden="false" customHeight="true" outlineLevel="0" collapsed="false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customFormat="false" ht="12.75" hidden="false" customHeight="true" outlineLevel="0" collapsed="false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customFormat="false" ht="12.75" hidden="false" customHeight="true" outlineLevel="0" collapsed="false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customFormat="false" ht="12.75" hidden="false" customHeight="true" outlineLevel="0" collapsed="false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customFormat="false" ht="12.75" hidden="false" customHeight="true" outlineLevel="0" collapsed="false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customFormat="false" ht="12.75" hidden="false" customHeight="true" outlineLevel="0" collapsed="false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customFormat="false" ht="12.75" hidden="false" customHeight="true" outlineLevel="0" collapsed="false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customFormat="false" ht="12.75" hidden="false" customHeight="true" outlineLevel="0" collapsed="false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customFormat="false" ht="12.75" hidden="false" customHeight="true" outlineLevel="0" collapsed="false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customFormat="false" ht="12.75" hidden="false" customHeight="true" outlineLevel="0" collapsed="false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customFormat="false" ht="12.75" hidden="false" customHeight="true" outlineLevel="0" collapsed="false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customFormat="false" ht="12.75" hidden="false" customHeight="true" outlineLevel="0" collapsed="false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customFormat="false" ht="12.75" hidden="false" customHeight="true" outlineLevel="0" collapsed="false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customFormat="false" ht="12.75" hidden="false" customHeight="true" outlineLevel="0" collapsed="false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customFormat="false" ht="12.75" hidden="false" customHeight="true" outlineLevel="0" collapsed="false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customFormat="false" ht="12.75" hidden="false" customHeight="true" outlineLevel="0" collapsed="false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customFormat="false" ht="12.75" hidden="false" customHeight="true" outlineLevel="0" collapsed="false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customFormat="false" ht="12.75" hidden="false" customHeight="true" outlineLevel="0" collapsed="false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customFormat="false" ht="12.75" hidden="false" customHeight="true" outlineLevel="0" collapsed="false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customFormat="false" ht="12.75" hidden="false" customHeight="true" outlineLevel="0" collapsed="false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customFormat="false" ht="12.75" hidden="false" customHeight="true" outlineLevel="0" collapsed="false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customFormat="false" ht="12.75" hidden="false" customHeight="true" outlineLevel="0" collapsed="false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customFormat="false" ht="12.75" hidden="false" customHeight="true" outlineLevel="0" collapsed="false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customFormat="false" ht="12.75" hidden="false" customHeight="true" outlineLevel="0" collapsed="false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customFormat="false" ht="12.75" hidden="false" customHeight="true" outlineLevel="0" collapsed="false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customFormat="false" ht="12.75" hidden="false" customHeight="true" outlineLevel="0" collapsed="false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customFormat="false" ht="12.75" hidden="false" customHeight="true" outlineLevel="0" collapsed="false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customFormat="false" ht="12.75" hidden="false" customHeight="true" outlineLevel="0" collapsed="false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customFormat="false" ht="12.75" hidden="false" customHeight="true" outlineLevel="0" collapsed="false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customFormat="false" ht="12.75" hidden="false" customHeight="true" outlineLevel="0" collapsed="false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customFormat="false" ht="12.75" hidden="false" customHeight="true" outlineLevel="0" collapsed="false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customFormat="false" ht="12.75" hidden="false" customHeight="true" outlineLevel="0" collapsed="false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customFormat="false" ht="12.75" hidden="false" customHeight="true" outlineLevel="0" collapsed="false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customFormat="false" ht="12.75" hidden="false" customHeight="true" outlineLevel="0" collapsed="false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customFormat="false" ht="12.75" hidden="false" customHeight="true" outlineLevel="0" collapsed="false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customFormat="false" ht="12.75" hidden="false" customHeight="true" outlineLevel="0" collapsed="false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customFormat="false" ht="12.75" hidden="false" customHeight="true" outlineLevel="0" collapsed="false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customFormat="false" ht="12.75" hidden="false" customHeight="true" outlineLevel="0" collapsed="false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customFormat="false" ht="12.75" hidden="false" customHeight="true" outlineLevel="0" collapsed="false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customFormat="false" ht="12.75" hidden="false" customHeight="true" outlineLevel="0" collapsed="false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customFormat="false" ht="12.75" hidden="false" customHeight="true" outlineLevel="0" collapsed="false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customFormat="false" ht="12.75" hidden="false" customHeight="true" outlineLevel="0" collapsed="false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customFormat="false" ht="12.75" hidden="false" customHeight="true" outlineLevel="0" collapsed="false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customFormat="false" ht="12.75" hidden="false" customHeight="true" outlineLevel="0" collapsed="false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customFormat="false" ht="12.75" hidden="false" customHeight="true" outlineLevel="0" collapsed="false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customFormat="false" ht="12.75" hidden="false" customHeight="true" outlineLevel="0" collapsed="false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customFormat="false" ht="12.75" hidden="false" customHeight="true" outlineLevel="0" collapsed="false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customFormat="false" ht="12.75" hidden="false" customHeight="true" outlineLevel="0" collapsed="false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customFormat="false" ht="12.75" hidden="false" customHeight="true" outlineLevel="0" collapsed="false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customFormat="false" ht="12.75" hidden="false" customHeight="true" outlineLevel="0" collapsed="false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customFormat="false" ht="12.75" hidden="false" customHeight="true" outlineLevel="0" collapsed="false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customFormat="false" ht="12.75" hidden="false" customHeight="true" outlineLevel="0" collapsed="false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customFormat="false" ht="12.75" hidden="false" customHeight="true" outlineLevel="0" collapsed="false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customFormat="false" ht="12.75" hidden="false" customHeight="true" outlineLevel="0" collapsed="false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customFormat="false" ht="12.75" hidden="false" customHeight="true" outlineLevel="0" collapsed="false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customFormat="false" ht="12.75" hidden="false" customHeight="true" outlineLevel="0" collapsed="false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customFormat="false" ht="12.75" hidden="false" customHeight="true" outlineLevel="0" collapsed="false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customFormat="false" ht="12.75" hidden="false" customHeight="true" outlineLevel="0" collapsed="false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customFormat="false" ht="12.75" hidden="false" customHeight="true" outlineLevel="0" collapsed="false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customFormat="false" ht="12.75" hidden="false" customHeight="true" outlineLevel="0" collapsed="false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customFormat="false" ht="12.75" hidden="false" customHeight="true" outlineLevel="0" collapsed="false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customFormat="false" ht="12.75" hidden="false" customHeight="true" outlineLevel="0" collapsed="false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customFormat="false" ht="12.75" hidden="false" customHeight="true" outlineLevel="0" collapsed="false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customFormat="false" ht="12.75" hidden="false" customHeight="true" outlineLevel="0" collapsed="false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customFormat="false" ht="12.75" hidden="false" customHeight="true" outlineLevel="0" collapsed="false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customFormat="false" ht="12.75" hidden="false" customHeight="true" outlineLevel="0" collapsed="false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customFormat="false" ht="12.75" hidden="false" customHeight="true" outlineLevel="0" collapsed="false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customFormat="false" ht="12.75" hidden="false" customHeight="true" outlineLevel="0" collapsed="false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customFormat="false" ht="12.75" hidden="false" customHeight="true" outlineLevel="0" collapsed="false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customFormat="false" ht="12.75" hidden="false" customHeight="true" outlineLevel="0" collapsed="false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customFormat="false" ht="12.75" hidden="false" customHeight="true" outlineLevel="0" collapsed="false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customFormat="false" ht="12.75" hidden="false" customHeight="true" outlineLevel="0" collapsed="false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customFormat="false" ht="12.75" hidden="false" customHeight="true" outlineLevel="0" collapsed="false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customFormat="false" ht="12.75" hidden="false" customHeight="true" outlineLevel="0" collapsed="false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customFormat="false" ht="12.75" hidden="false" customHeight="true" outlineLevel="0" collapsed="false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customFormat="false" ht="12.75" hidden="false" customHeight="true" outlineLevel="0" collapsed="false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customFormat="false" ht="12.75" hidden="false" customHeight="true" outlineLevel="0" collapsed="false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customFormat="false" ht="12.75" hidden="false" customHeight="true" outlineLevel="0" collapsed="false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customFormat="false" ht="12.75" hidden="false" customHeight="true" outlineLevel="0" collapsed="false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customFormat="false" ht="12.75" hidden="false" customHeight="true" outlineLevel="0" collapsed="false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customFormat="false" ht="12.75" hidden="false" customHeight="true" outlineLevel="0" collapsed="false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customFormat="false" ht="12.75" hidden="false" customHeight="true" outlineLevel="0" collapsed="false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customFormat="false" ht="12.75" hidden="false" customHeight="true" outlineLevel="0" collapsed="false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customFormat="false" ht="12.75" hidden="false" customHeight="true" outlineLevel="0" collapsed="false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customFormat="false" ht="12.75" hidden="false" customHeight="true" outlineLevel="0" collapsed="false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customFormat="false" ht="12.75" hidden="false" customHeight="true" outlineLevel="0" collapsed="false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customFormat="false" ht="12.75" hidden="false" customHeight="true" outlineLevel="0" collapsed="false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customFormat="false" ht="12.75" hidden="false" customHeight="true" outlineLevel="0" collapsed="false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customFormat="false" ht="12.75" hidden="false" customHeight="true" outlineLevel="0" collapsed="false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customFormat="false" ht="12.75" hidden="false" customHeight="true" outlineLevel="0" collapsed="false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customFormat="false" ht="12.75" hidden="false" customHeight="true" outlineLevel="0" collapsed="false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customFormat="false" ht="12.75" hidden="false" customHeight="true" outlineLevel="0" collapsed="false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customFormat="false" ht="12.75" hidden="false" customHeight="true" outlineLevel="0" collapsed="false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customFormat="false" ht="12.75" hidden="false" customHeight="true" outlineLevel="0" collapsed="false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customFormat="false" ht="12.75" hidden="false" customHeight="true" outlineLevel="0" collapsed="false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customFormat="false" ht="12.75" hidden="false" customHeight="true" outlineLevel="0" collapsed="false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customFormat="false" ht="12.75" hidden="false" customHeight="true" outlineLevel="0" collapsed="false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customFormat="false" ht="12.75" hidden="false" customHeight="true" outlineLevel="0" collapsed="false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customFormat="false" ht="12.75" hidden="false" customHeight="true" outlineLevel="0" collapsed="false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customFormat="false" ht="12.75" hidden="false" customHeight="true" outlineLevel="0" collapsed="false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customFormat="false" ht="12.75" hidden="false" customHeight="true" outlineLevel="0" collapsed="false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customFormat="false" ht="12.75" hidden="false" customHeight="true" outlineLevel="0" collapsed="false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customFormat="false" ht="12.75" hidden="false" customHeight="true" outlineLevel="0" collapsed="false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customFormat="false" ht="12.75" hidden="false" customHeight="true" outlineLevel="0" collapsed="false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customFormat="false" ht="12.75" hidden="false" customHeight="true" outlineLevel="0" collapsed="false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customFormat="false" ht="12.75" hidden="false" customHeight="true" outlineLevel="0" collapsed="false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customFormat="false" ht="12.75" hidden="false" customHeight="true" outlineLevel="0" collapsed="false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customFormat="false" ht="12.75" hidden="false" customHeight="true" outlineLevel="0" collapsed="false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customFormat="false" ht="12.75" hidden="false" customHeight="true" outlineLevel="0" collapsed="false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customFormat="false" ht="12.75" hidden="false" customHeight="true" outlineLevel="0" collapsed="false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customFormat="false" ht="12.75" hidden="false" customHeight="true" outlineLevel="0" collapsed="false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customFormat="false" ht="12.75" hidden="false" customHeight="true" outlineLevel="0" collapsed="false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customFormat="false" ht="12.75" hidden="false" customHeight="true" outlineLevel="0" collapsed="false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customFormat="false" ht="12.75" hidden="false" customHeight="true" outlineLevel="0" collapsed="false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customFormat="false" ht="12.75" hidden="false" customHeight="true" outlineLevel="0" collapsed="false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customFormat="false" ht="12.75" hidden="false" customHeight="true" outlineLevel="0" collapsed="false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customFormat="false" ht="12.75" hidden="false" customHeight="true" outlineLevel="0" collapsed="false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customFormat="false" ht="12.75" hidden="false" customHeight="true" outlineLevel="0" collapsed="false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customFormat="false" ht="12.75" hidden="false" customHeight="true" outlineLevel="0" collapsed="false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customFormat="false" ht="12.75" hidden="false" customHeight="true" outlineLevel="0" collapsed="false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customFormat="false" ht="12.75" hidden="false" customHeight="true" outlineLevel="0" collapsed="false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customFormat="false" ht="12.75" hidden="false" customHeight="true" outlineLevel="0" collapsed="false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customFormat="false" ht="12.75" hidden="false" customHeight="true" outlineLevel="0" collapsed="false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customFormat="false" ht="12.75" hidden="false" customHeight="true" outlineLevel="0" collapsed="false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customFormat="false" ht="12.75" hidden="false" customHeight="true" outlineLevel="0" collapsed="false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customFormat="false" ht="12.75" hidden="false" customHeight="true" outlineLevel="0" collapsed="false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customFormat="false" ht="12.75" hidden="false" customHeight="true" outlineLevel="0" collapsed="false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customFormat="false" ht="12.75" hidden="false" customHeight="true" outlineLevel="0" collapsed="false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customFormat="false" ht="12.75" hidden="false" customHeight="true" outlineLevel="0" collapsed="false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customFormat="false" ht="12.75" hidden="false" customHeight="true" outlineLevel="0" collapsed="false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customFormat="false" ht="12.75" hidden="false" customHeight="true" outlineLevel="0" collapsed="false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customFormat="false" ht="12.75" hidden="false" customHeight="true" outlineLevel="0" collapsed="false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customFormat="false" ht="12.75" hidden="false" customHeight="true" outlineLevel="0" collapsed="false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customFormat="false" ht="12.75" hidden="false" customHeight="true" outlineLevel="0" collapsed="false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customFormat="false" ht="12.75" hidden="false" customHeight="true" outlineLevel="0" collapsed="false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customFormat="false" ht="12.75" hidden="false" customHeight="true" outlineLevel="0" collapsed="false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customFormat="false" ht="12.75" hidden="false" customHeight="true" outlineLevel="0" collapsed="false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customFormat="false" ht="12.75" hidden="false" customHeight="true" outlineLevel="0" collapsed="false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customFormat="false" ht="12.75" hidden="false" customHeight="true" outlineLevel="0" collapsed="false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customFormat="false" ht="12.75" hidden="false" customHeight="true" outlineLevel="0" collapsed="false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customFormat="false" ht="12.75" hidden="false" customHeight="true" outlineLevel="0" collapsed="false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customFormat="false" ht="12.75" hidden="false" customHeight="true" outlineLevel="0" collapsed="false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customFormat="false" ht="12.75" hidden="false" customHeight="true" outlineLevel="0" collapsed="false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customFormat="false" ht="12.75" hidden="false" customHeight="true" outlineLevel="0" collapsed="false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customFormat="false" ht="12.75" hidden="false" customHeight="true" outlineLevel="0" collapsed="false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customFormat="false" ht="12.75" hidden="false" customHeight="true" outlineLevel="0" collapsed="false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customFormat="false" ht="12.75" hidden="false" customHeight="true" outlineLevel="0" collapsed="false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customFormat="false" ht="12.75" hidden="false" customHeight="true" outlineLevel="0" collapsed="false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customFormat="false" ht="12.75" hidden="false" customHeight="true" outlineLevel="0" collapsed="false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customFormat="false" ht="12.75" hidden="false" customHeight="true" outlineLevel="0" collapsed="false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customFormat="false" ht="12.75" hidden="false" customHeight="true" outlineLevel="0" collapsed="false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customFormat="false" ht="12.75" hidden="false" customHeight="true" outlineLevel="0" collapsed="false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customFormat="false" ht="12.75" hidden="false" customHeight="true" outlineLevel="0" collapsed="false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customFormat="false" ht="12.75" hidden="false" customHeight="true" outlineLevel="0" collapsed="false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customFormat="false" ht="12.75" hidden="false" customHeight="true" outlineLevel="0" collapsed="false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customFormat="false" ht="12.75" hidden="false" customHeight="true" outlineLevel="0" collapsed="false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customFormat="false" ht="12.75" hidden="false" customHeight="true" outlineLevel="0" collapsed="false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customFormat="false" ht="12.75" hidden="false" customHeight="true" outlineLevel="0" collapsed="false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customFormat="false" ht="12.75" hidden="false" customHeight="true" outlineLevel="0" collapsed="false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customFormat="false" ht="12.75" hidden="false" customHeight="true" outlineLevel="0" collapsed="false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customFormat="false" ht="12.75" hidden="false" customHeight="true" outlineLevel="0" collapsed="false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customFormat="false" ht="12.75" hidden="false" customHeight="true" outlineLevel="0" collapsed="false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customFormat="false" ht="12.75" hidden="false" customHeight="true" outlineLevel="0" collapsed="false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customFormat="false" ht="12.75" hidden="false" customHeight="true" outlineLevel="0" collapsed="false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customFormat="false" ht="12.75" hidden="false" customHeight="true" outlineLevel="0" collapsed="false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customFormat="false" ht="12.75" hidden="false" customHeight="true" outlineLevel="0" collapsed="false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customFormat="false" ht="12.75" hidden="false" customHeight="true" outlineLevel="0" collapsed="false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customFormat="false" ht="12.75" hidden="false" customHeight="true" outlineLevel="0" collapsed="false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customFormat="false" ht="12.75" hidden="false" customHeight="true" outlineLevel="0" collapsed="false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customFormat="false" ht="12.75" hidden="false" customHeight="true" outlineLevel="0" collapsed="false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customFormat="false" ht="12.75" hidden="false" customHeight="true" outlineLevel="0" collapsed="false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customFormat="false" ht="12.75" hidden="false" customHeight="true" outlineLevel="0" collapsed="false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customFormat="false" ht="12.75" hidden="false" customHeight="true" outlineLevel="0" collapsed="false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customFormat="false" ht="12.75" hidden="false" customHeight="true" outlineLevel="0" collapsed="false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  <row r="981" customFormat="false" ht="12.75" hidden="false" customHeight="true" outlineLevel="0" collapsed="false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</row>
    <row r="982" customFormat="false" ht="12.75" hidden="false" customHeight="true" outlineLevel="0" collapsed="false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</row>
    <row r="983" customFormat="false" ht="12.75" hidden="false" customHeight="true" outlineLevel="0" collapsed="false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</row>
    <row r="984" customFormat="false" ht="12.75" hidden="false" customHeight="true" outlineLevel="0" collapsed="false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</row>
    <row r="985" customFormat="false" ht="12.75" hidden="false" customHeight="true" outlineLevel="0" collapsed="false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</row>
    <row r="986" customFormat="false" ht="12.75" hidden="false" customHeight="true" outlineLevel="0" collapsed="false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</row>
    <row r="987" customFormat="false" ht="12.75" hidden="false" customHeight="true" outlineLevel="0" collapsed="false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</row>
    <row r="988" customFormat="false" ht="12.75" hidden="false" customHeight="true" outlineLevel="0" collapsed="false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</row>
    <row r="989" customFormat="false" ht="12.75" hidden="false" customHeight="true" outlineLevel="0" collapsed="false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</row>
    <row r="990" customFormat="false" ht="12.75" hidden="false" customHeight="true" outlineLevel="0" collapsed="false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</row>
    <row r="991" customFormat="false" ht="12.75" hidden="false" customHeight="true" outlineLevel="0" collapsed="false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</row>
    <row r="992" customFormat="false" ht="12.75" hidden="false" customHeight="true" outlineLevel="0" collapsed="false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</row>
    <row r="993" customFormat="false" ht="12.75" hidden="false" customHeight="true" outlineLevel="0" collapsed="false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</row>
    <row r="994" customFormat="false" ht="12.75" hidden="false" customHeight="true" outlineLevel="0" collapsed="false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</row>
    <row r="995" customFormat="false" ht="12.75" hidden="false" customHeight="true" outlineLevel="0" collapsed="false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</row>
    <row r="996" customFormat="false" ht="12.75" hidden="false" customHeight="true" outlineLevel="0" collapsed="false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</row>
    <row r="997" customFormat="false" ht="12.75" hidden="false" customHeight="true" outlineLevel="0" collapsed="false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</row>
    <row r="998" customFormat="false" ht="12.75" hidden="false" customHeight="true" outlineLevel="0" collapsed="false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</row>
    <row r="999" customFormat="false" ht="12.75" hidden="false" customHeight="true" outlineLevel="0" collapsed="false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</row>
    <row r="1000" customFormat="false" ht="12.75" hidden="false" customHeight="true" outlineLevel="0" collapsed="false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uk-UA</dc:language>
  <cp:lastModifiedBy/>
  <cp:lastPrinted>2021-07-30T09:33:03Z</cp:lastPrinted>
  <dcterms:modified xsi:type="dcterms:W3CDTF">2021-07-30T09:37:27Z</dcterms:modified>
  <cp:revision>3</cp:revision>
  <dc:subject/>
  <dc:title/>
</cp:coreProperties>
</file>